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9135" tabRatio="730" activeTab="1"/>
  </bookViews>
  <sheets>
    <sheet name="РАСЧЕТ 1" sheetId="1" r:id="rId1"/>
    <sheet name="ДАННЫЕ 1" sheetId="2" r:id="rId2"/>
    <sheet name="РАСЧЕТ 2" sheetId="8" r:id="rId3"/>
    <sheet name="ДАННЫЕ 2" sheetId="18" r:id="rId4"/>
    <sheet name="РАСЧЕТ 3" sheetId="9" state="hidden" r:id="rId5"/>
    <sheet name="ДАННЫЕ 3" sheetId="19" state="hidden" r:id="rId6"/>
    <sheet name="РАСЧЕТ 4" sheetId="10" state="hidden" r:id="rId7"/>
    <sheet name="ДАННЫЕ 4" sheetId="20" state="hidden" r:id="rId8"/>
    <sheet name="РАСЧЕТ 5" sheetId="11" r:id="rId9"/>
    <sheet name="ДАННЫЕ 5" sheetId="21" r:id="rId10"/>
    <sheet name="РАСЧЕТ 6" sheetId="12" state="hidden" r:id="rId11"/>
    <sheet name="ДАННЫЕ 6" sheetId="22" state="hidden" r:id="rId12"/>
    <sheet name="РАСЧЕТ 7" sheetId="13" state="hidden" r:id="rId13"/>
    <sheet name="ДАННЫЕ 7" sheetId="23" state="hidden" r:id="rId14"/>
    <sheet name="РАСЧЕТ 8" sheetId="14" state="hidden" r:id="rId15"/>
    <sheet name="ДАННЫЕ 8" sheetId="24" state="hidden" r:id="rId16"/>
    <sheet name="РАСЧЕТ 9" sheetId="15" state="hidden" r:id="rId17"/>
    <sheet name="ДАННЫЕ 9" sheetId="25" state="hidden" r:id="rId18"/>
    <sheet name="РАСЧЕТ 10" sheetId="16" state="hidden" r:id="rId19"/>
    <sheet name="ДАННЫЕ 10" sheetId="26" state="hidden" r:id="rId20"/>
    <sheet name="РАСЧЕТ 11" sheetId="17" state="hidden" r:id="rId21"/>
    <sheet name="ДАННЫЕ 11" sheetId="27" state="hidden" r:id="rId22"/>
    <sheet name="ДАННЫЕ ВСЕ" sheetId="3" state="hidden" r:id="rId23"/>
    <sheet name="РАСЧЕТ ВСЕ" sheetId="28" state="hidden" r:id="rId24"/>
  </sheets>
  <calcPr calcId="125725"/>
</workbook>
</file>

<file path=xl/calcChain.xml><?xml version="1.0" encoding="utf-8"?>
<calcChain xmlns="http://schemas.openxmlformats.org/spreadsheetml/2006/main">
  <c r="D35" i="28"/>
  <c r="D34"/>
  <c r="D32"/>
  <c r="D31"/>
  <c r="D29"/>
  <c r="D27"/>
  <c r="D25"/>
  <c r="D24"/>
  <c r="D22"/>
  <c r="D21"/>
  <c r="D20"/>
  <c r="D19"/>
  <c r="D18"/>
  <c r="D17"/>
  <c r="D15"/>
  <c r="D12"/>
  <c r="D10"/>
  <c r="D8"/>
  <c r="D7"/>
  <c r="D6"/>
  <c r="D50" i="26"/>
  <c r="D44"/>
  <c r="D38"/>
  <c r="D30"/>
  <c r="D15" i="16" s="1"/>
  <c r="D24" i="26"/>
  <c r="D14" i="16" s="1"/>
  <c r="D18" i="26"/>
  <c r="D13" i="16" s="1"/>
  <c r="D19" i="17"/>
  <c r="D17"/>
  <c r="D15"/>
  <c r="D12" i="27"/>
  <c r="D9" i="17" s="1"/>
  <c r="D4" i="27"/>
  <c r="D6" i="17" s="1"/>
  <c r="D32" i="16"/>
  <c r="D30"/>
  <c r="D29"/>
  <c r="D26"/>
  <c r="D27"/>
  <c r="D25"/>
  <c r="D22"/>
  <c r="D23"/>
  <c r="D21"/>
  <c r="D20"/>
  <c r="D18"/>
  <c r="D8" i="17" l="1"/>
  <c r="D13"/>
  <c r="D12"/>
  <c r="D11"/>
  <c r="D10"/>
  <c r="D8" i="16"/>
  <c r="D9"/>
  <c r="D10"/>
  <c r="D11"/>
  <c r="D7"/>
  <c r="D10" i="15"/>
  <c r="D9"/>
  <c r="D7"/>
  <c r="D6"/>
  <c r="D11" i="14"/>
  <c r="D12"/>
  <c r="D10"/>
  <c r="D7"/>
  <c r="D38" i="13"/>
  <c r="D36"/>
  <c r="D35"/>
  <c r="D28"/>
  <c r="D29"/>
  <c r="D30"/>
  <c r="D31"/>
  <c r="D32"/>
  <c r="D27"/>
  <c r="D24"/>
  <c r="D22"/>
  <c r="D20"/>
  <c r="D18"/>
  <c r="D16"/>
  <c r="D14"/>
  <c r="D10"/>
  <c r="D11"/>
  <c r="D12"/>
  <c r="D13"/>
  <c r="D9"/>
  <c r="D7"/>
  <c r="D34" i="12"/>
  <c r="D32"/>
  <c r="D31"/>
  <c r="D28"/>
  <c r="D26"/>
  <c r="D23"/>
  <c r="D24"/>
  <c r="D22"/>
  <c r="D19"/>
  <c r="D18"/>
  <c r="D16"/>
  <c r="D14"/>
  <c r="D13"/>
  <c r="D10"/>
  <c r="D8"/>
  <c r="D18" i="22"/>
  <c r="D7" i="12" s="1"/>
  <c r="D6"/>
  <c r="D39" i="11"/>
  <c r="D40"/>
  <c r="D41"/>
  <c r="D38"/>
  <c r="D35"/>
  <c r="D34"/>
  <c r="D33"/>
  <c r="D32"/>
  <c r="D30"/>
  <c r="D28"/>
  <c r="D27"/>
  <c r="D25"/>
  <c r="D23"/>
  <c r="D22"/>
  <c r="D19"/>
  <c r="D20"/>
  <c r="D18"/>
  <c r="D16"/>
  <c r="D19" i="21"/>
  <c r="D14" i="11" s="1"/>
  <c r="D12"/>
  <c r="D7"/>
  <c r="D61" i="10"/>
  <c r="D60"/>
  <c r="D58"/>
  <c r="D57"/>
  <c r="D55"/>
  <c r="D54"/>
  <c r="D51"/>
  <c r="D50"/>
  <c r="D49"/>
  <c r="D48"/>
  <c r="D46"/>
  <c r="D44"/>
  <c r="D43"/>
  <c r="D41"/>
  <c r="D40"/>
  <c r="D38"/>
  <c r="D37"/>
  <c r="D35"/>
  <c r="D34"/>
  <c r="D33"/>
  <c r="D32"/>
  <c r="D41" i="20"/>
  <c r="D38" s="1"/>
  <c r="D30" i="10" s="1"/>
  <c r="D29"/>
  <c r="D27"/>
  <c r="D26"/>
  <c r="D27" i="20"/>
  <c r="D25" i="10" s="1"/>
  <c r="D24"/>
  <c r="D23"/>
  <c r="D22"/>
  <c r="D21"/>
  <c r="D20"/>
  <c r="D16"/>
  <c r="D17"/>
  <c r="D15"/>
  <c r="D13"/>
  <c r="D12"/>
  <c r="D11"/>
  <c r="D10"/>
  <c r="D7"/>
  <c r="D6"/>
  <c r="D101" i="9"/>
  <c r="D100"/>
  <c r="D99"/>
  <c r="D98"/>
  <c r="D97"/>
  <c r="D96"/>
  <c r="D95"/>
  <c r="D94"/>
  <c r="D91"/>
  <c r="D89"/>
  <c r="D86"/>
  <c r="D85"/>
  <c r="D83"/>
  <c r="D82"/>
  <c r="D79"/>
  <c r="D78"/>
  <c r="D76"/>
  <c r="D75"/>
  <c r="D71"/>
  <c r="D70"/>
  <c r="D68"/>
  <c r="D66"/>
  <c r="D65"/>
  <c r="D63"/>
  <c r="D62"/>
  <c r="D60"/>
  <c r="D58"/>
  <c r="D55"/>
  <c r="D54"/>
  <c r="D53"/>
  <c r="D70" i="19"/>
  <c r="D48" i="9" s="1"/>
  <c r="D47"/>
  <c r="D45"/>
  <c r="D44"/>
  <c r="D42"/>
  <c r="D41"/>
  <c r="D56" i="19"/>
  <c r="D39" i="9" s="1"/>
  <c r="D38"/>
  <c r="D40" i="19"/>
  <c r="D39"/>
  <c r="D51" i="9" s="1"/>
  <c r="D35"/>
  <c r="D34"/>
  <c r="D32"/>
  <c r="D31"/>
  <c r="D29"/>
  <c r="D28"/>
  <c r="D26"/>
  <c r="D25"/>
  <c r="D22"/>
  <c r="D20"/>
  <c r="D21"/>
  <c r="D19"/>
  <c r="D17"/>
  <c r="D16"/>
  <c r="D15"/>
  <c r="D13"/>
  <c r="D12"/>
  <c r="D10"/>
  <c r="D8"/>
  <c r="D7"/>
  <c r="D62" i="8"/>
  <c r="D61"/>
  <c r="D60"/>
  <c r="D59"/>
  <c r="D58"/>
  <c r="D57"/>
  <c r="D56"/>
  <c r="D54"/>
  <c r="D53"/>
  <c r="D51"/>
  <c r="D49"/>
  <c r="D48"/>
  <c r="D47"/>
  <c r="D46"/>
  <c r="D44"/>
  <c r="D43"/>
  <c r="D41"/>
  <c r="D40"/>
  <c r="D38"/>
  <c r="D37"/>
  <c r="D35"/>
  <c r="D34"/>
  <c r="D32"/>
  <c r="D30"/>
  <c r="D29"/>
  <c r="D27"/>
  <c r="D26"/>
  <c r="D25"/>
  <c r="D23"/>
  <c r="D22"/>
  <c r="D21"/>
  <c r="D19"/>
  <c r="D23" i="18"/>
  <c r="D16" i="8" s="1"/>
  <c r="D22" i="18"/>
  <c r="D17" i="8" s="1"/>
  <c r="D14"/>
  <c r="D13"/>
  <c r="D11"/>
  <c r="D10"/>
  <c r="D8"/>
  <c r="D7"/>
  <c r="D6"/>
  <c r="D35" i="1"/>
  <c r="D34"/>
  <c r="D32"/>
  <c r="D31"/>
  <c r="D29"/>
  <c r="D27"/>
  <c r="D25"/>
  <c r="D24"/>
  <c r="D22"/>
  <c r="D21"/>
  <c r="D20"/>
  <c r="D19"/>
  <c r="D18"/>
  <c r="D17"/>
  <c r="D15"/>
  <c r="D13" i="28"/>
  <c r="D12" i="1"/>
  <c r="D10"/>
  <c r="D8"/>
  <c r="D7"/>
  <c r="D6"/>
  <c r="D13" l="1"/>
  <c r="D10" i="11"/>
  <c r="D11"/>
  <c r="D57" i="9"/>
  <c r="D88"/>
  <c r="D37"/>
  <c r="D50"/>
</calcChain>
</file>

<file path=xl/sharedStrings.xml><?xml version="1.0" encoding="utf-8"?>
<sst xmlns="http://schemas.openxmlformats.org/spreadsheetml/2006/main" count="5283" uniqueCount="2024">
  <si>
    <t>Раздел/подраздел/показатель</t>
  </si>
  <si>
    <t>Единица измерения</t>
  </si>
  <si>
    <t>I. Общее образование</t>
  </si>
  <si>
    <t>1. Сведения о развитии дошкольного образования</t>
  </si>
  <si>
    <t>1.1. Уровень доступности дошкольного образования и численность населения, получающего дошкольное образование:</t>
  </si>
  <si>
    <t>1.1.1. Доступность дошкольного образования (отношение численности детей в возрасте от 3 до 7 лет, получивших дошкольное образование в текущем году, к сумме численности детей в возрасте от 3 до 7 лет, получающих дошкольное образование в текущем году, и численности детей в возрасте от 3 до 7 лет, находящихся в очереди на получение в текущем году дошкольного образования).</t>
  </si>
  <si>
    <t>процент</t>
  </si>
  <si>
    <t>1.1.2. Охват детей дошкольными образовательными организациями (отношение численности детей, посещающих дошкольные образовательные организации, к численности детей в возрасте от 2 месяцев до 7 лет включительно, скорректированной на численность детей соответствующих возрастов, обучающихся в общеобразовательных организациях).</t>
  </si>
  <si>
    <t>1.1.3. Удельный вес численности воспитанников частных дошкольных образовательных организаций в общей численности воспитанников дошкольных образовательных организаций.</t>
  </si>
  <si>
    <t>1.2. Содержание образовательной деятельности и организация образовательного процесса по образовательным программам дошкольного образования</t>
  </si>
  <si>
    <t>1.2.1. Удельный вес численности детей, обучающихся в группах кратковременного пребывания, в общей численности воспитанников дошкольных образовательных организаций.</t>
  </si>
  <si>
    <t>1.3. Кадровое обеспечение дошкольных образовательных организаций и оценка уровня заработной платы педагогических работников</t>
  </si>
  <si>
    <t>1.3.1. Численность воспитанников организаций дошкольного образования в расчете на 1 педагогического работника.</t>
  </si>
  <si>
    <t>человек</t>
  </si>
  <si>
    <t>1.3.2. Отношение среднемесячной заработной платы педагогических работников дошкольных образовательных организаций к среднемесячной заработной плате в сфере общего образования в субъекте Российской Федерации (по государственным и муниципальным образовательным организациям).</t>
  </si>
  <si>
    <t>1.4. Материально-техническое и информационное обеспечение дошкольных образовательных организаций</t>
  </si>
  <si>
    <t>1.4.1. Площадь помещений, используемых непосредственно для нужд дошкольных образовательных организаций, в расчете на одного воспитанника</t>
  </si>
  <si>
    <t>квадратный метр</t>
  </si>
  <si>
    <t>1.4.2. Удельный вес числа организаций, имеющих водоснабжение, центральное отопление, канализацию, в общем числе дошкольных образовательных организаций:</t>
  </si>
  <si>
    <t xml:space="preserve">    водоснабжение;</t>
  </si>
  <si>
    <t xml:space="preserve">    центральное отопление;</t>
  </si>
  <si>
    <t xml:space="preserve">    канализацию.</t>
  </si>
  <si>
    <t>1.4.3. Удельный вес числа организаций, имеющих физкультурные залы, в общем числе дошкольных образовательных организаций.</t>
  </si>
  <si>
    <t>1.4.4. Удельный вес числа организаций, имеющих закрытые плавательные бассейны, в общем числе дошкольных образовательных организаций.</t>
  </si>
  <si>
    <t>1.4.5. Число персональных компьютеров, доступных для использования детьми, в расчете на 100 воспитанников дошкольных образовательных организаций.</t>
  </si>
  <si>
    <t>единица</t>
  </si>
  <si>
    <t>1.5. Условия получения дошкольного образования лицами с ограниченными возможностями здоровья и инвалидами</t>
  </si>
  <si>
    <t>1.5.1. Удельный вес численности детей с ограниченными возможностями здоровья в общей численности воспитанников дошкольных образовательных организаций.</t>
  </si>
  <si>
    <t>1.5.2. Удельный вес численности детей-инвалидов в общей численности воспитанников дошкольных образовательных организаций.</t>
  </si>
  <si>
    <t>1.6. Состояние здоровья лиц, обучающихся по программам дошкольного образования</t>
  </si>
  <si>
    <t>1.6.1. Пропущено дней по болезни одним ребенком в дошкольной образовательной организации в год.</t>
  </si>
  <si>
    <t>день</t>
  </si>
  <si>
    <t>1.7. Изменение сети дошкольных образовательных организаций (в том числе ликвидация и реорганизация организаций, осуществляющих образовательную деятельность)</t>
  </si>
  <si>
    <t>1.7.1. Темп роста числа дошкольных образовательных организаций.</t>
  </si>
  <si>
    <t>1.8. Финансово-экономическая деятельность дошкольных образовательных организаций</t>
  </si>
  <si>
    <t>1.8.1. Общий объем финансовых средств, поступивших в дошкольные образовательные организации, в расчете на одного воспитанника.</t>
  </si>
  <si>
    <t>тысяча рублей</t>
  </si>
  <si>
    <t>1.8.2. Удельный вес финансовых средств от приносящей доход деятельности в общем объеме финансовых средств дошкольных образовательных организаций.</t>
  </si>
  <si>
    <t>1.9. Создание безопасных условий при организации образовательного процесса в дошкольных образовательных организациях</t>
  </si>
  <si>
    <t>1.9.1. Удельный вес числа организаций, здания которых находятся в аварийном состоянии, в общем числе дошкольных образовательных организаций.</t>
  </si>
  <si>
    <t>1.9.2. Удельный вес числа организаций, здания которых требуют капитального ремонта, в общем числе дошкольных образовательных организаций.</t>
  </si>
  <si>
    <t>2. Сведения о развитии начального общего образования, основного общего образования и среднего общего образования</t>
  </si>
  <si>
    <t>2.1. Уровень доступности начального общего образования, основного общего образования и среднего общего образования и численность населения, получающего начальное общее, основное общее и среднее общее образование</t>
  </si>
  <si>
    <t>2.1.1. Охват детей начальным общим, основным общим и средним общим образованием (отношение численности учащихся, осваивающих образовательные программы начального общего, основного общего или среднего общего образования, к численности детей в возрасте 7 - 17 лет).</t>
  </si>
  <si>
    <t>2.1.2. Удельный вес численности учащихся общеобразовательных организаций, обучающихся в соответствии с федеральным государственным образовательным стандартом, в общей численности учащихся общеобразовательных организаций.</t>
  </si>
  <si>
    <t>2.1.3. Оценка родителями учащихся общеобразовательных организаций возможности выбора общеобразовательной организации (оценка удельного веса численности родителей учащихся, отдавших своих детей в конкретную школу по причине отсутствия других вариантов для выбора, в общей численности родителей учащихся общеобразовательных организаций). &lt;*&gt;</t>
  </si>
  <si>
    <t>2.2. Содержание образовательной деятельности и организация образовательного процесса по образовательным программам начального общего образования, основного общего образования и среднего общего образования</t>
  </si>
  <si>
    <t>2.2.1. Удельный вес численности лиц, занимающихся во вторую или третью смены, в общей численности учащихся общеобразовательных организаций.</t>
  </si>
  <si>
    <t>2.2.2. Удельный вес численности лиц, углубленно изучающих отдельные предметы, в общей численности учащихся общеобразовательных организаций.</t>
  </si>
  <si>
    <t>2.3. Кадровое обеспечение общеобразовательных организаций, иных организаций, осуществляющих образовательную деятельность в части реализации основных общеобразовательных программ, а также оценка уровня заработной платы педагогических работников</t>
  </si>
  <si>
    <t>2.3.1. Численность учащихся в общеобразовательных организациях в расчете на 1 педагогического работника.</t>
  </si>
  <si>
    <t>2.3.2. Удельный вес численности учителей в возрасте до 35 лет в общей численности учителей общеобразовательных организаций.</t>
  </si>
  <si>
    <t>2.3.3. Отношение среднемесячной заработной платы педагогических работников государственных и муниципальных общеобразовательных организаций к среднемесячной заработной плате в субъекте Российской Федерации:</t>
  </si>
  <si>
    <t xml:space="preserve">    педагогических работников - всего;</t>
  </si>
  <si>
    <t xml:space="preserve">    из них учителей.</t>
  </si>
  <si>
    <t>2.4. Материально-техническое и информационное обеспечение общеобразовательных организаций, а также иных организаций, осуществляющих образовательную деятельность в части реализации основных общеобразовательных программ</t>
  </si>
  <si>
    <t>2.4.1. Общая площадь всех помещений общеобразовательных организаций в расчете на одного учащегося.</t>
  </si>
  <si>
    <t>2.4.2. Удельный вес числа организаций, имеющих водопровод, центральное отопление, канализацию, в общем числе общеобразовательных организаций:</t>
  </si>
  <si>
    <t xml:space="preserve">    водопровод;</t>
  </si>
  <si>
    <t>2.4.3. Число персональных компьютеров, используемых в учебных целях, в расчете на 100 учащихся общеобразовательных организаций:</t>
  </si>
  <si>
    <t xml:space="preserve">    всего;</t>
  </si>
  <si>
    <t xml:space="preserve">    имеющих доступ к Интернету.</t>
  </si>
  <si>
    <t>2.4.4. Удельный вес числа общеобразовательных организаций, имеющих скорость подключения к сети Интернет от 1 Мбит/с и выше, в общем числе общеобразовательных организаций, подключенных к сети Интернет.</t>
  </si>
  <si>
    <t>2.5. Условия получения начального общего, основного общего и среднего общего образования лицами с ограниченными возможностями здоровья и инвалидами</t>
  </si>
  <si>
    <t>2.5.1. Удельный вес численности детей с ограниченными возможностями здоровья, обучающихся в классах, не являющихся специальными (коррекционными), общеобразовательных организаций, в общей численности детей с ограниченными возможностями здоровья, обучающихся в общеобразовательных организациях.</t>
  </si>
  <si>
    <t>2.5.2. Удельный вес численности детей-инвалидов, обучающихся в классах, не являющихся специальными (коррекционными), общеобразовательных организаций, в общей численности детей-инвалидов, обучающихся в общеобразовательных организациях.</t>
  </si>
  <si>
    <t>2.6. Результаты аттестации лиц, обучающихся по образовательным программам начального общего образования, основного общего образования и среднего общего образования</t>
  </si>
  <si>
    <t>2.6.1. Отношение среднего балла единого государственного экзамена (далее - ЕГЭ) (в расчете на 1 предмет) в 10% общеобразовательных организаций с лучшими результатами ЕГЭ к среднему баллу ЕГЭ (в расчете на 1 предмет) в 10% общеобразовательных организаций с худшими результатами ЕГЭ.</t>
  </si>
  <si>
    <t>раз</t>
  </si>
  <si>
    <t>2.6.2. Среднее значение количества баллов по ЕГЭ, полученных выпускниками, освоившими образовательные программы среднего общего образования:</t>
  </si>
  <si>
    <t xml:space="preserve">    по математике;</t>
  </si>
  <si>
    <t>балл</t>
  </si>
  <si>
    <t xml:space="preserve">    по русскому языку.</t>
  </si>
  <si>
    <t>2.6.3. Среднее значение количества баллов по государственной итоговой аттестации (далее - ГИА), полученных выпускниками, освоившими образовательные программы основного общего образования:</t>
  </si>
  <si>
    <t>2.6.4. Удельный вес численности выпускников, освоивших образовательные программы среднего общего образования, получивших количество баллов по ЕГЭ ниже минимального, в общей численности выпускников, освоивших образовательные программы среднего общего образования, сдававших ЕГЭ:</t>
  </si>
  <si>
    <t>2.6.5. Удельный вес численности выпускников, освоивших образовательные программы основного общего образования, получивших количество баллов по ГИА ниже минимального, в общей численности выпускников, освоивших образовательные программы основного общего образования, сдававших ГИА:</t>
  </si>
  <si>
    <t>2.7. Состояние здоровья лиц, обучающихся по основным общеобразовательным программам, здоровьесберегающие условия, условия организации физкультурно-оздоровительной и спортивной работы в общеобразовательных организациях, а также в иных организациях, осуществляющих образовательную деятельность в части реализации основных общеобразовательных программ</t>
  </si>
  <si>
    <t>2.7.1. Удельный вес лиц, обеспеченных горячим питанием, в общей численности обучающихся общеобразовательных организаций.</t>
  </si>
  <si>
    <t>2.7.2. Удельный вес числа организаций, имеющих логопедический пункт или логопедический кабинет, в общем числе общеобразовательных организаций.</t>
  </si>
  <si>
    <t>2.7.3. Удельный вес числа организаций, имеющих физкультурные залы, в общем числе общеобразовательных организаций.</t>
  </si>
  <si>
    <t>2.7.4. Удельный вес числа организаций, имеющих плавательные бассейны, в общем числе общеобразовательных организаций.</t>
  </si>
  <si>
    <t>2.8. Изменение сети организаций, осуществляющих образовательную деятельность по основным общеобразовательным программам (в том числе ликвидация и реорганизация организаций, осуществляющих образовательную деятельность)</t>
  </si>
  <si>
    <t>2.8.1. Темп роста числа общеобразовательных организаций.</t>
  </si>
  <si>
    <t>2.9. Финансово-экономическая деятельность общеобразовательных организаций, а также иных организаций, осуществляющих образовательную деятельность в части реализации основных общеобразовательных программ</t>
  </si>
  <si>
    <t>2.9.1. Общий объем финансовых средств, поступивших в общеобразовательные организации, в расчете на одного учащегося.</t>
  </si>
  <si>
    <t>2.9.2. Удельный вес финансовых средств от приносящей доход деятельности в общем объеме финансовых средств общеобразовательных организаций.</t>
  </si>
  <si>
    <t>2.10. Создание безопасных условий при организации образовательного процесса в общеобразовательных организациях</t>
  </si>
  <si>
    <t>2.10.1. Удельный вес числа организаций, имеющих пожарные краны и рукава, в общем числе общеобразовательных организаций.</t>
  </si>
  <si>
    <t>2.10.2. Удельный вес числа организаций, имеющих дымовые извещатели, в общем числе общеобразовательных организаций.</t>
  </si>
  <si>
    <t>2.10.3. Удельный вес числа организаций, имеющих "тревожную кнопку", в общем числе общеобразовательных организаций.</t>
  </si>
  <si>
    <t>2.10.4. Удельный вес числа организаций, имеющих охрану, в общем числе общеобразовательных организаций.</t>
  </si>
  <si>
    <t>2.10.5. Удельный вес числа организаций, имеющих систему видеонаблюдения, в общем числе общеобразовательных организаций.</t>
  </si>
  <si>
    <t>2.10.6. Удельный вес числа организаций, здания которых находятся в аварийном состоянии, в общем числе общеобразовательных организаций.</t>
  </si>
  <si>
    <t>2.10.7. Удельный вес числа организаций, здания которых требуют капитального ремонта, в общем числе общеобразовательных организаций.</t>
  </si>
  <si>
    <t>II. Профессиональное образование</t>
  </si>
  <si>
    <t>3. Сведения о развитии среднего профессионального образования</t>
  </si>
  <si>
    <t>3.1. Уровень доступности среднего профессионального образования и численность населения, получающего среднее профессиональное образование</t>
  </si>
  <si>
    <t>3.1.1. Охват молодежи образовательными программами среднего профессионального образования - программами подготовки квалифицированных рабочих, служащих (отношение численности обучающихся по программам подготовки квалифицированных рабочих, служащих к численности населения в возрасте 15 - 17 лет).</t>
  </si>
  <si>
    <t>3.1.2. Охват молодежи образовательными программами среднего профессионального образования - программами подготовки специалистов среднего звена (отношение численности обучающихся по программам подготовки специалистов среднего звена к численности населения в возрасте 15 - 19 лет).</t>
  </si>
  <si>
    <t>3.2. Содержание образовательной деятельности и организация образовательного процесса по образовательным программам среднего профессионального образования</t>
  </si>
  <si>
    <t>3.2.1. Удельный вес численности лиц, освоивших образовательные программы среднего профессионального образования - программы подготовки специалистов среднего звена с использованием дистанционных образовательных технологий, электронного обучения, в общей численности выпускников, получивших среднее профессиональное образование по программам подготовки специалистов среднего звена.</t>
  </si>
  <si>
    <t>3.2.2. Удельный вес численности лиц, обучающихся по образовательным программам среднего профессионального образования - программам подготовки квалифицированных рабочих, служащих на базе основного общего образования или среднего общего образования, в общей численности студентов, обучающихся по образовательным программам среднего профессионального образования - программам подготовки квалифицированных рабочих, служащих:</t>
  </si>
  <si>
    <t xml:space="preserve">    на базе основного общего образования;</t>
  </si>
  <si>
    <t xml:space="preserve">    на базе среднего общего образования.</t>
  </si>
  <si>
    <t>3.2.3. Удельный вес численности лиц, обучающихся по образовательным программам среднего профессионального образования - программам подготовки специалистов среднего звена на базе основного общего образования или среднего общего образования, в общей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t>
  </si>
  <si>
    <t>3.2.4. Удельный вес численности студентов очной формы обучения в общей численности студентов, обучающихся по образовательным программам среднего профессионального образования - программам подготовки квалифицированных рабочих, служащих.</t>
  </si>
  <si>
    <t>3.2.5. Структура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 по формам обучения (удельный вес численности студентов соответствующей формы обучения, в общей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t>
  </si>
  <si>
    <t xml:space="preserve">    очная форма обучения;</t>
  </si>
  <si>
    <t xml:space="preserve">    очно-заочная форма обучения;</t>
  </si>
  <si>
    <t xml:space="preserve">    заочная форма обучения.</t>
  </si>
  <si>
    <t>3.2.6. Удельный вес численности лиц, обучающихся на платной основе, в общей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t>
  </si>
  <si>
    <t>3.3. Кадровое обеспечение профессиональных образовательных организаций и образовательных организаций высшего образования в части реализации образовательных программ среднего профессионального образования, а также оценка уровня заработной платы педагогических работников</t>
  </si>
  <si>
    <t>3.3.1. Удельный вес численности лиц, имеющих высшее образование, в общей численности педагогических работников (без внешних совместителей и работающих по договорам гражданско-правового характера)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</si>
  <si>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 xml:space="preserve">    преподаватели.</t>
  </si>
  <si>
    <t>3.3.2. Удельный вес численности лиц, имеющих высшее образование, в общей численности педагогических работников (без внешних совместителей и работающих по договорам гражданско-правового характера)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t>
  </si>
  <si>
    <t>3.3.3. Удельный вес численности лиц, имеющих квалификационную категорию, в общей численности педагогических работников (без внешних совместителей и работающих по договорам гражданско-правового характера)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</si>
  <si>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 xml:space="preserve">    высшую квалификационную категорию;</t>
  </si>
  <si>
    <t xml:space="preserve">    первую квалификационную категорию.</t>
  </si>
  <si>
    <t>3.3.4. Удельный вес численности лиц, имеющих квалификационную категорию, в общей численности педагогических работников (без внешних совместителей и работающих по договорам гражданско-правового характера)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t>
  </si>
  <si>
    <t>3.3.5. Численность студентов, обучающихся по образовательным программам среднего профессионального образования, в расчете на 1 работника, замещающего должности преподавателей и (или) мастеров производственного обучения:</t>
  </si>
  <si>
    <t xml:space="preserve">    программы   подготовки   квалифицированных</t>
  </si>
  <si>
    <t xml:space="preserve">    рабочих, служащих;</t>
  </si>
  <si>
    <t xml:space="preserve">    программы подготовки специалистов среднего</t>
  </si>
  <si>
    <t xml:space="preserve">    звена.</t>
  </si>
  <si>
    <t>3.3.6. Отношение среднемесячной заработной платы преподавателей и мастеров производственного обучения государственных и муниципальных образовательных организаций, реализующих образовательные программы среднего профессионального образования к среднемесячной заработной плате в субъекте Российской Федерации.</t>
  </si>
  <si>
    <t>3.3.7. Удельный вес штатных преподавателей профессиональных образовательных организаций, желающих сменить работу, в общей численности штатных преподавателей профессиональных образовательных организаций:</t>
  </si>
  <si>
    <t xml:space="preserve">    профессиональные           образовательные</t>
  </si>
  <si>
    <t xml:space="preserve">    организации,   реализующие   исключительно</t>
  </si>
  <si>
    <t xml:space="preserve">    рабочих, служащих; &lt;*&gt;</t>
  </si>
  <si>
    <t xml:space="preserve">    организации,     реализующие     программы</t>
  </si>
  <si>
    <t xml:space="preserve">    подготовки специалистов среднего звена. &lt;*&gt;</t>
  </si>
  <si>
    <t>3.3.8. Распространенность дополнительной занятости преподавателей профессиональных образовательных организаций (удельный вес штатных преподавателей профессиональных образовательных организаций, имеющих дополнительную работу, в общей численности штатных преподавателей профессиональных образовательных организаций):</t>
  </si>
  <si>
    <t>3.4. Материально-техническое и информационное обеспечение профессиональных образовательных организаций и образовательных организаций высшего образования, реализующих образовательные программы среднего профессионального образования</t>
  </si>
  <si>
    <t>3.4.1. Обеспеченность студентов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общежитиями (удельный вес студентов, проживающих в общежитиях, в общей численности студентов, нуждающихся в общежитиях).</t>
  </si>
  <si>
    <t>3.4.2. Обеспеченность студентов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сетью общественного питания.</t>
  </si>
  <si>
    <t>3.4.3. Число персональных компьютеров, используемых в учебных целях, в расчете на 100 студентов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</si>
  <si>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3.4.4. Число персональных компьютеров, используемых в учебных целях, в расчете на 100 студентов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t>
  </si>
  <si>
    <t>3.4.5. Удельный вес числа организаций, подключенных к Интернету со скоростью передачи данных 2 Мбит/сек. и выше, в общем числе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подключенных к Интернету.</t>
  </si>
  <si>
    <t>3.4.6. Площадь учебно-лабораторных зданий профессиональных образовательных организаций в расчете на одного студента:</t>
  </si>
  <si>
    <t xml:space="preserve">    среднего  профессионального  образования -</t>
  </si>
  <si>
    <t xml:space="preserve">    исключительно     программы     подготовки</t>
  </si>
  <si>
    <t xml:space="preserve">    квалифицированных рабочих, служащих;</t>
  </si>
  <si>
    <t>3.5. Условия получения среднего профессионального образования лицами с ограниченными возможностями здоровья и инвалидами</t>
  </si>
  <si>
    <t>3.5.1. Удельный вес числа организаций, обеспечивающих доступность обучения и проживания лиц с ограниченными возможностями здоровья и инвалидов, в общем числе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t>
  </si>
  <si>
    <t>3.5.2. Удельный вес численности студентов с ограниченными возможностями здоровья в общей численности студентов, обучающихся по образовательным программам среднего профессионального образования:</t>
  </si>
  <si>
    <t xml:space="preserve">    звена. &lt;**&gt;</t>
  </si>
  <si>
    <t>3.5.3. Удельный вес численности студентов-инвалидов в общей численности студентов, обучающихся по образовательным программам среднего профессионального образования:</t>
  </si>
  <si>
    <t>3.6. Учебные и внеучебные достижения обучающихся лиц и профессиональные достижения выпускников организаций, реализующих программы среднего профессионального образования</t>
  </si>
  <si>
    <t>3.6.1. Удельный вес численности студентов очной формы обучения, получающих стипендии, в общей численности студентов очной формы обучения, обучающихся по образовательным программам среднего профессионального образования - программам подготовки специалистов среднего звена.</t>
  </si>
  <si>
    <t>3.6.2. Уровень безработицы выпускников, завершивших обучение по образовательным программам среднего профессионального образования в течение трех лет, предшествовавших отчетному периоду:</t>
  </si>
  <si>
    <t xml:space="preserve">    звена. &lt;*&gt;</t>
  </si>
  <si>
    <t>3.7. Изменение сети организаций, осуществляющих образовательную деятельность по образовательным программам среднего профессионального образования (в том числе ликвидация и реорганизация организаций, осуществляющих образовательную деятельность)</t>
  </si>
  <si>
    <t>3.7.1. Темп роста числа образовательных организаций, реализующих:</t>
  </si>
  <si>
    <t xml:space="preserve">    рабочих, служащих:</t>
  </si>
  <si>
    <t xml:space="preserve">      профессиональные         образовательные</t>
  </si>
  <si>
    <t xml:space="preserve">      организации; &lt;****&gt;</t>
  </si>
  <si>
    <t xml:space="preserve">      организации высшего образования, имеющие</t>
  </si>
  <si>
    <t xml:space="preserve">      в своем        составе       структурные</t>
  </si>
  <si>
    <t xml:space="preserve">      подразделения,   реализующие   программы</t>
  </si>
  <si>
    <t xml:space="preserve">      подготовки   квалифицированных  рабочих,</t>
  </si>
  <si>
    <t xml:space="preserve">      служащих. &lt;****&gt;</t>
  </si>
  <si>
    <t xml:space="preserve">    звена:</t>
  </si>
  <si>
    <t xml:space="preserve">      подготовки  специалистов среднего звена.</t>
  </si>
  <si>
    <t xml:space="preserve">      &lt;****&gt;</t>
  </si>
  <si>
    <t>3.8. Финансово-экономическая деятельность профессиональных образовательных организаций и образовательных организаций высшего образования в части обеспечения реализации образовательных программ среднего профессионального образования</t>
  </si>
  <si>
    <t>3.8.1. Удельный вес финансовых средств от приносящей доход деятельности в общем объеме финансовых средств, полученных образовательными организациями от реализации образовательных программ среднего профессионального образования - программ подготовки квалифицированных рабочих, служащих:</t>
  </si>
  <si>
    <t xml:space="preserve">    организации;</t>
  </si>
  <si>
    <t xml:space="preserve">    организации высшего образования.</t>
  </si>
  <si>
    <t>3.8.2. Удельный вес финансовых средств от приносящей доход деятельности в общем объеме финансовых средств, полученных образовательными организациями от реализации образовательных программ среднего профессионального образования - программ подготовки специалистов среднего звена:</t>
  </si>
  <si>
    <t>3.8.3. Объем финансовых средств, поступивших в профессиональные образовательные организации, в расчете на 1 студента:</t>
  </si>
  <si>
    <t xml:space="preserve">    организации,  реализующие  образовательные</t>
  </si>
  <si>
    <t xml:space="preserve">    программы    среднего    профессионального</t>
  </si>
  <si>
    <t xml:space="preserve">    образования  -  исключительно    программы</t>
  </si>
  <si>
    <t xml:space="preserve">    подготовки   квалифицированных    рабочих,</t>
  </si>
  <si>
    <t xml:space="preserve">    служащих;</t>
  </si>
  <si>
    <t xml:space="preserve">    образования    -   программы    подготовки</t>
  </si>
  <si>
    <t xml:space="preserve">    специалистов среднего звена.</t>
  </si>
  <si>
    <t>3.9. Структура профессиональных образовательных организаций и образовательных организаций высшего образования, реализующих образовательные программы среднего профессионального образования (в том числе характеристика филиалов)</t>
  </si>
  <si>
    <t>3.9.1. Удельный вес числа организаций, имеющих филиалы, реализующие образовательные программы среднего профессионального образования - программы подготовки специалистов среднего звена, в общем числе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t>
  </si>
  <si>
    <t>3.10. Создание безопасных условий при организации образовательного процесса в организациях, осуществляющих образовательную деятельность в части реализации образовательных программ среднего профессионального образования</t>
  </si>
  <si>
    <t>3.10.1. Удельный вес площади зданий, оборудованной охранно-пожарной сигнализацией, в общей площади зданий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t>
  </si>
  <si>
    <t xml:space="preserve">    учебно-лабораторные здания;</t>
  </si>
  <si>
    <t xml:space="preserve">    общежития.</t>
  </si>
  <si>
    <t>3.10.2. Удельный вес числа организаций, здания которых требуют капитального ремонта, в общем числе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</si>
  <si>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3.10.3. Удельный вес числа организаций, здания которых находятся в аварийном состоянии, в общем числе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</si>
  <si>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3.10.4. Удельный вес площади учебно-лабораторных зданий, находящейся в аварийном состоянии, в общей площади учебно-лабораторных зданий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t>
  </si>
  <si>
    <t>3.10.5. Удельный вес площади учебно-лабораторных зданий, требующей капитального ремонта, в общей площади учебно-лабораторных зданий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t>
  </si>
  <si>
    <t>3.10.6. Удельный вес площади общежитий, находящейся в аварийном состоянии, в общей площади общежитий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t>
  </si>
  <si>
    <t>3.10.7. Удельный вес площади общежитий, требующей капитального ремонта, в общей площади общежитий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t>
  </si>
  <si>
    <t>4. Сведения о развитии высшего образования &lt;***&gt;</t>
  </si>
  <si>
    <t>4.1. Уровень доступности высшего образования и численность населения, получающего высшее образование:</t>
  </si>
  <si>
    <t>4.1.1. Охват молодежи образовательными программами высшего образования (отношение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 к численности населения в возрасте 17 - 25 лет).</t>
  </si>
  <si>
    <t>4.1.2. Удельный вес численности студентов, обучающихся в ведущих классических университетах Российской Федерации, федеральных университетах и национальных исследовательских университетах, в общей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t>
  </si>
  <si>
    <t>4.2. Содержание образовательной деятельности и организация образовательного процесса по образовательным программам высшего образования</t>
  </si>
  <si>
    <t>4.2.1. Структура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 по формам обучения (удельный вес численности студентов соответствующей формы обучения в общей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t>
  </si>
  <si>
    <t>4.2.2. Удельный вес численности лиц, обучающихся на платной основе, в общей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t>
  </si>
  <si>
    <t>4.2.3. Удельный вес численности лиц, обучающихся с применением дистанционных образовательных технологий, электронного обучения, в общей численности студентов, обучающихся по образовательным программам высшего образования:</t>
  </si>
  <si>
    <t xml:space="preserve">    программы бакалавриата;</t>
  </si>
  <si>
    <t xml:space="preserve">    программы специалитета;</t>
  </si>
  <si>
    <t xml:space="preserve">    программы магистратуры.</t>
  </si>
  <si>
    <t>4.3. Кадровое обеспечение образовательных организаций высшего образования и иных организаций, осуществляющих образовательную деятельность в части реализации образовательных программ высшего образования, а также оценка уровня заработной платы педагогических работников</t>
  </si>
  <si>
    <t>4.3.1. Удельный вес численности лиц, имеющих ученую степень, в общей численности профессорско-преподавательского состава (без внешних совместителей и работающих по договорам гражданско-правового характера) организаций, осуществляющих образовательную деятельность по реализации образовательных программ высшего образования:</t>
  </si>
  <si>
    <t xml:space="preserve">    доктора наук;</t>
  </si>
  <si>
    <t xml:space="preserve">    кандидата наук.</t>
  </si>
  <si>
    <t>4.3.2. Удельный вес численности лиц в возрасте до 30 лет, в общей численности профессорско-преподавательского состава (без внешних совместителей и работающих по договорам гражданско-правового характера) организаций, осуществляющих образовательную деятельность по реализации образовательных программ высшего образования.</t>
  </si>
  <si>
    <t>4.3.3. Соотношение численности штатного профессорско-преподавательского состава и профессорско-преподавательского состава, работающего на условиях внешнего совместительства, организаций, осуществляющих образовательную деятельность по реализации образовательных программ высшего образования (на 100 работников штатного состава приходится внешних совместителей).</t>
  </si>
  <si>
    <t>4.3.4. 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в расчете на одного работника профессорско-преподавательского состава.</t>
  </si>
  <si>
    <t>4.3.5. Отношение среднемесячной заработной платы профессорско-преподавательского состава государственных и муниципальных образовательных организаций высшего образования к среднемесячной заработной плате в субъекте Российской Федерации.</t>
  </si>
  <si>
    <t>4.3.6. Удельный вес штатных преподавателей образовательных организаций высшего образования, желающих сменить работу, в общей численности штатных преподавателей образовательных организаций высшего образования. &lt;*&gt;</t>
  </si>
  <si>
    <t>4.3.7. Распространенность дополнительной занятости преподавателей образовательных организаций высшего образования (удельный вес штатных преподавателей образовательных организаций высшего образования, имеющих дополнительную работу, в общей численности штатных преподавателей образовательных организаций высшего образования). &lt;*&gt;</t>
  </si>
  <si>
    <t>4.4. Материально-техническое и информационное обеспечение образовательных организаций высшего образования и иных организаций, осуществляющих образовательную деятельность в части реализации образовательных программ высшего образования</t>
  </si>
  <si>
    <t>4.4.1. Обеспеченность студентов образовательных организаций высшего образования общежитиями (удельный вес студентов, проживающих в общежитиях, в общей численности студентов, нуждающихся в общежитиях).</t>
  </si>
  <si>
    <t>4.4.2. Обеспеченность студентов образовательных организаций высшего образования сетью общественного питания.</t>
  </si>
  <si>
    <t>4.4.3. Число персональных компьютеров, используемых в учебных целях, в расчете на 100 студентов образовательных организаций высшего образования:</t>
  </si>
  <si>
    <t>4.4.4. Удельный вес числа организаций, подключенных к Интернету со скоростью передачи данных 2 Мбит/сек. и выше, в общем числе образовательных организаций высшего образования, подключенных к Интернету.</t>
  </si>
  <si>
    <t>4.4.5. Площадь учебно-лабораторных зданий образовательных организаций высшего образования в расчете на одного студента.</t>
  </si>
  <si>
    <t>4.5. Условия получения высшего профессионального образования лицами с ограниченными возможностями здоровья и инвалидами</t>
  </si>
  <si>
    <t>4.5.1. Удельный вес числа организаций, обеспечивающих доступность обучения и проживания лиц с ограниченными возможностями здоровья и инвалидов, в общем числе образовательных организаций высшего образования.</t>
  </si>
  <si>
    <t>4.5.2. Удельный вес численности студентов-инвалидов в общей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t>
  </si>
  <si>
    <t>4.6. Учебные и внеучебные достижения обучающихся лиц и профессиональные достижения выпускников организаций, реализующих программы высшего образования</t>
  </si>
  <si>
    <t>4.6.1. Удельный вес численности студентов очной формы обучения, получающих стипендии, в общей численности студентов очной формы обучения, обучающихся по образовательным программам высшего образования - программам бакалавриата, программам специалитета, программам магистратуры.</t>
  </si>
  <si>
    <t>4.6.2. Уровень безработицы выпускников, завершивших обучение по образовательным программам высшего образования - программам бакалавриата, программам специалитета, программам магистратуры в течение трех лет, предшествовавших отчетному периоду. &lt;*&gt;</t>
  </si>
  <si>
    <t>4.7. Финансово-экономическая деятельность образовательных организаций высшего образования в части обеспечения реализации образовательных программ высшего образования</t>
  </si>
  <si>
    <t>4.7.1. Удельный вес финансовых средств от приносящей доход деятельности в общем объеме финансовых средств, полученных образовательными организациями высшего образования от реализации образовательных программ высшего образования - программ бакалавриата, программ специалитета, программ магистратуры.</t>
  </si>
  <si>
    <t>4.7.2. Объем финансовых средств, поступивших в образовательные организации высшего образования, в расчете на одного студента.</t>
  </si>
  <si>
    <t>4.8. Структура образовательных организаций высшего образования, реализующих образовательные программы высшего образования (в том числе характеристика филиалов)</t>
  </si>
  <si>
    <t>4.8.1. Удельный вес числа организаций, имеющих филиалы, реализующие образовательные программы высшего образования - программы бакалавриата, программы специалитета, программы магистратуры, в общем числе образовательных организаций высшего образования.</t>
  </si>
  <si>
    <t>4.9. Научная и творческая деятельность образовательных организаций высшего образования, а также иных организаций, осуществляющих образовательную деятельность, связанная с реализацией образовательных программ высшего образования</t>
  </si>
  <si>
    <t>4.9.1. Удельный вес финансовых средств, полученных от научной деятельности, в общем объеме финансовых средств образовательных организаций высшего образования.</t>
  </si>
  <si>
    <t>4.9.2. Объем финансовых средств, полученных от научной деятельности, в расчете на 1 научно-педагогического работника.</t>
  </si>
  <si>
    <t>4.9.3. Распространенность участия в исследованиях и разработках преподавателей организаций высшего образования (оценка удельного веса штатных преподавателей, занимающихся научной работой, в общей численности штатных преподавателей образовательных организаций высшего образования). &lt;*&gt;</t>
  </si>
  <si>
    <t>4.9.4. Распространенность участия в научной работе студентов, обучающихся по образовательным программам высшего образования - программам бакалавриата и программам специалитета на 4 курсе и старше, по программам магистратуры (оценка удельного веса лиц, занимающихся научной работой в общей численности студентов, обучающихся по образовательным программам высшего образования - программам бакалавриата и программам специалитета на 4 курсе и старше, по программам магистратуры). &lt;*&gt;</t>
  </si>
  <si>
    <t>4.10. Создание безопасных условий при организации образовательного процесса в организациях, осуществляющих образовательную деятельность в части реализации образовательных программ высшего образования</t>
  </si>
  <si>
    <t>4.10.1. Удельный вес площади зданий, оборудованной охранно-пожарной сигнализацией, в общей площади зданий образовательных организаций высшего образования:</t>
  </si>
  <si>
    <t>4.10.2. Удельный вес площади зданий, находящейся в аварийном состоянии, в общей площади зданий образовательных организаций высшего образования:</t>
  </si>
  <si>
    <t>4.10.3. Удельный вес площади зданий, требующей капитального ремонта, в общей площади зданий образовательных организаций высшего образования:</t>
  </si>
  <si>
    <t>III. Дополнительное образование</t>
  </si>
  <si>
    <t>5. Сведения о развитии дополнительного образования детей и взрослых</t>
  </si>
  <si>
    <t>5.1. Численность населения, обучающегося по дополнительным общеобразовательным программам</t>
  </si>
  <si>
    <t>5.1.1. Охват детей в возрасте 5 - 18 лет дополнительными общеобразовательными программами (удельный вес численности детей, получающих услуги дополнительного образования, в общей численности детей в возрасте 5 - 18 лет).</t>
  </si>
  <si>
    <t>5.2. Содержание образовательной деятельности и организация образовательного процесса по дополнительным общеобразовательным программам</t>
  </si>
  <si>
    <t>5.2.1. Структура численности обучающихся в организациях дополнительного образования по видам образовательной деятельности (удельный вес численности детей, обучающихся в организациях, реализующих дополнительные общеобразовательные программы различных видов, в общей численности детей, обучающихся в организациях, реализующих дополнительные общеобразовательные программы).</t>
  </si>
  <si>
    <t>5.3. Кадровое обеспечение организаций, осуществляющих образовательную деятельность в части реализации дополнительных общеобразовательных программ</t>
  </si>
  <si>
    <t>5.3.1. Отношение среднемесячной заработной платы педагогических работников государственных и муниципальных образовательных организаций дополнительного образования к среднемесячной заработной плате в субъекте Российской Федерации.</t>
  </si>
  <si>
    <t>5.4. Материально-техническое и информационное обеспечение организаций, осуществляющих образовательную деятельность в части реализации дополнительных общеобразовательных программ</t>
  </si>
  <si>
    <t>5.4.1. Общая площадь всех помещений организаций дополнительного образования в расчете на одного обучающегося.</t>
  </si>
  <si>
    <t>5.4.2. Удельный вес числа организаций, имеющих водопровод, центральное отопление, канализацию, в общем числе образовательных организаций дополнительного образования:</t>
  </si>
  <si>
    <t xml:space="preserve">    водопровод:</t>
  </si>
  <si>
    <t>5.4.3. Число персональных компьютеров, используемых в учебных целях, в расчете на 100 обучающихся организаций дополнительного образования:</t>
  </si>
  <si>
    <t>5.5. Изменение сети организаций, осуществляющих образовательную деятельность по дополнительным общеобразовательным программам (в том числе ликвидация и реорганизация организаций, осуществляющих образовательную деятельность)</t>
  </si>
  <si>
    <t>5.5.1. Темп роста числа образовательных организаций дополнительного образования.</t>
  </si>
  <si>
    <t>5.6. Финансово-экономическая деятельность организаций, осуществляющих образовательную деятельность в части обеспечения реализации дополнительных общеобразовательных программ</t>
  </si>
  <si>
    <t>5.6.1. Общий объем финансовых средств, поступивших в образовательные организации дополнительного образования, в расчете на одного обучающегося.</t>
  </si>
  <si>
    <t>5.6.2. Удельный вес финансовых средств от приносящей доход деятельности в общем объеме финансовых средств образовательных организаций дополнительного образования.</t>
  </si>
  <si>
    <t>5.7. Структура организаций, осуществляющих образовательную деятельность, реализующих дополнительные общеобразовательные программы (в том числе характеристика их филиалов)</t>
  </si>
  <si>
    <t>5.7.1. Удельный вес числа организаций, имеющих филиалы, в общем числе образовательных организаций дополнительного образования.</t>
  </si>
  <si>
    <t>5.8. Создание безопасных условий при организации образовательного процесса в организациях, осуществляющих образовательную деятельность в части реализации дополнительных общеобразовательных программ</t>
  </si>
  <si>
    <t>5.8.1. Удельный вес числа организаций, имеющих пожарные краны и рукава, в общем числе образовательных организаций дополнительного образования.</t>
  </si>
  <si>
    <t>5.8.2. Удельный вес числа организаций, имеющих дымовые извещатели, в общем числе образовательных организаций дополнительного образования.</t>
  </si>
  <si>
    <t>5.8.3. Удельный вес числа организаций, здания которых находятся в аварийном состоянии, в общем числе образовательных организаций дополнительного образования.</t>
  </si>
  <si>
    <t>5.8.4. Удельный вес числа организаций, здания которых требуют капитального ремонта, в общем числе образовательных организаций дополнительного образования.</t>
  </si>
  <si>
    <t>5.9. Учебные и внеучебные достижения лиц, обучающихся по программам дополнительного образования детей</t>
  </si>
  <si>
    <t>5.9.1. Результаты занятий детей в организациях дополнительного образования (оценка удельного веса родителей детей, обучающихся в образовательных организациях дополнительного образования, отметивших различные результаты обучения их детей, в общей численности родителей детей, обучающихся в образовательных организациях дополнительного образования):</t>
  </si>
  <si>
    <t xml:space="preserve">    приобретение  актуальных  знаний,  умений,</t>
  </si>
  <si>
    <t xml:space="preserve">    практических навыков обучающимися; &lt;*&gt;</t>
  </si>
  <si>
    <t xml:space="preserve">    выявление    и    развитие    таланта    и</t>
  </si>
  <si>
    <t xml:space="preserve">    способностей обучающихся; &lt;*&gt;</t>
  </si>
  <si>
    <t xml:space="preserve">    профессиональная    ориентация,   освоение</t>
  </si>
  <si>
    <t xml:space="preserve">    значимых для профессиональной деятельности</t>
  </si>
  <si>
    <t xml:space="preserve">    навыков обучающимися; &lt;*&gt;</t>
  </si>
  <si>
    <t xml:space="preserve">    улучшение   знаний   в    рамках  школьной</t>
  </si>
  <si>
    <t xml:space="preserve">    программы обучающимися. &lt;*&gt;</t>
  </si>
  <si>
    <t>6. Сведения о развитии дополнительного профессионального образования</t>
  </si>
  <si>
    <t>6.1. Численность населения, обучающегося по дополнительным профессиональным программам</t>
  </si>
  <si>
    <t>6.1.1. Охват населения программами дополнительного профессионального образования (удельный вес численности занятого населения в возрасте 25 - 64 лет, прошедшего повышение квалификации и (или) профессиональную переподготовку, в общей численности занятого в экономике населения данной возрастной группы). &lt;**&gt;</t>
  </si>
  <si>
    <t>6.1.2. Охват занятых в организациях реального сектора экономики программами профессиональной переподготовки, повышения квалификации. &lt;*&gt;</t>
  </si>
  <si>
    <t>6.1.3. Удельный вес численности работников организаций, получивших дополнительное профессиональное образование, в общей численности штатных работников организаций.</t>
  </si>
  <si>
    <t>6.2. Содержание образовательной деятельности и организация образовательного процесса по дополнительным профессиональным программам</t>
  </si>
  <si>
    <t>6.2.1. Удельный вес численности лиц, получивших дополнительное профессиональное образование с использованием дистанционных образовательных технологий, в общей численности работников организаций, получивших дополнительное профессиональное образование.</t>
  </si>
  <si>
    <t>6.3. Кадровое обеспечение организаций, осуществляющих образовательную деятельность в части реализации дополнительных профессиональных программ</t>
  </si>
  <si>
    <t>6.3.1. Удельный вес численности лиц, имеющих ученую степень, в общей численности профессорско-преподавательского состава (без внешних совместителей и работающих по договорам гражданско-правового характера) организаций, осуществляющих образовательную деятельность по реализации дополнительных профессиональных программ:</t>
  </si>
  <si>
    <t xml:space="preserve">    доктора наук; &lt;**&gt;</t>
  </si>
  <si>
    <t xml:space="preserve">    кандидата наук. &lt;**&gt;</t>
  </si>
  <si>
    <t>6.4. Материально-техническое и информационное обеспечение профессиональных организаций, осуществляющих образовательную деятельность в части реализации дополнительных профессиональных программ</t>
  </si>
  <si>
    <t>6.4.1. Удельный вес стоимости дорогостоящих машин и оборудования (стоимостью свыше 1 млн. рублей за единицу) в общей стоимости машин и оборудования организаций дополнительного профессионального образования. &lt;**&gt;</t>
  </si>
  <si>
    <t>6.4.2. Число персональных компьютеров, используемых в учебных целях, в расчете на 100 слушателей организаций дополнительного профессионального образования:</t>
  </si>
  <si>
    <t xml:space="preserve">    всего; &lt;****&gt;</t>
  </si>
  <si>
    <t xml:space="preserve">    имеющих доступ к Интернету. &lt;****&gt;</t>
  </si>
  <si>
    <t>6.5. Изменение сети организаций, осуществляющих образовательную деятельность по дополнительным профессиональным программам (в том числе ликвидация и реорганизация организаций, осуществляющих образовательную деятельность)</t>
  </si>
  <si>
    <t>6.5.1. Темп роста числа организаций, осуществляющих образовательную деятельность по реализации дополнительных профессиональных программ:</t>
  </si>
  <si>
    <t xml:space="preserve">    организации дополнительного</t>
  </si>
  <si>
    <t xml:space="preserve">    профессионального образования; &lt;****&gt;</t>
  </si>
  <si>
    <t xml:space="preserve">    профессиональные образовательные</t>
  </si>
  <si>
    <t xml:space="preserve">    организации; &lt;****&gt;</t>
  </si>
  <si>
    <t xml:space="preserve">    организации высшего образования. &lt;****&gt;</t>
  </si>
  <si>
    <t>6.6. Условия освоения дополнительных профессиональных программ лицами с ограниченными возможностями здоровья и инвалидами</t>
  </si>
  <si>
    <t>6.6.1. Удельный вес численности лиц с ограниченными возможностями здоровья и инвалидов в общей численности работников организаций, прошедших обучение по дополнительным профессиональным программам. &lt;**&gt;</t>
  </si>
  <si>
    <t>6.7. Научная деятельность организаций, осуществляющих образовательную деятельность, связанная с реализацией дополнительных профессиональных программ</t>
  </si>
  <si>
    <t>6.7.1. Удельный вес финансовых средств, полученных от научной деятельности, в общем объеме финансовых средств организаций дополнительного профессионального образования. &lt;**&gt;</t>
  </si>
  <si>
    <t>6.8. Создание безопасных условий при организации образовательного процесса в организациях, осуществляющих образовательную деятельность в части реализации дополнительных профессиональных программ</t>
  </si>
  <si>
    <t>6.8.1. Удельный вес площади зданий, требующей капитального ремонта, в общей площади зданий организаций дополнительного профессионального образования:</t>
  </si>
  <si>
    <t xml:space="preserve">    учебно-лабораторные здания; &lt;**&gt;</t>
  </si>
  <si>
    <t xml:space="preserve">    общежития. &lt;**&gt;</t>
  </si>
  <si>
    <t>6.9. Профессиональные достижения выпускников организаций, реализующих программы дополнительного профессионального образования</t>
  </si>
  <si>
    <t>IV. Профессиональное обучение</t>
  </si>
  <si>
    <t>7. Сведения о развитии профессионального обучения</t>
  </si>
  <si>
    <t>7.1. Численность населения, обучающегося по программам профессионального обучения</t>
  </si>
  <si>
    <t>7.1.1. Численность лиц, прошедших обучение по образовательным программам профессионального обучения (в профессиональных образовательных организациях, реализующих образовательные программы среднего профессионального образования - программы подготовки квалифицированных рабочих, служащих).</t>
  </si>
  <si>
    <t>тысяча человек</t>
  </si>
  <si>
    <t>7.1.2. Численность работников организаций, прошедших профессиональное обучение:</t>
  </si>
  <si>
    <t xml:space="preserve">    профессиональная подготовка по профессиям</t>
  </si>
  <si>
    <t xml:space="preserve">    рабочих, должностям служащих;</t>
  </si>
  <si>
    <t xml:space="preserve">    переподготовка рабочих, служащих;</t>
  </si>
  <si>
    <t xml:space="preserve">    повышение квалификации рабочих, служащих.</t>
  </si>
  <si>
    <t>7.1.3. Удельный вес численности работников организаций, прошедших профессиональное обучение, в общей численности штатных работников организаций.</t>
  </si>
  <si>
    <t>7.2. Содержание образовательной деятельности и организация образовательного процесса по основным программам профессионального обучения</t>
  </si>
  <si>
    <t>7.2.1. Удельный вес численности лиц, прошедших обучение по образовательным программам профессионального обучения по месту своей работы, в общей численности работников организаций, прошедших обучение по образовательным программам профессионального обучения.</t>
  </si>
  <si>
    <t>7.3. Кадровое обеспечение организаций, осуществляющих образовательную деятельность в части реализации основных программ профессионального обучения</t>
  </si>
  <si>
    <t>7.3.1. Удельный вес численности лиц, имеющих высшее образование, в общей численности преподавателей (без внешних совместителей и работающих по договорам гражданско-правового характера) организаций, осуществляющих образовательную деятельность по реализации образовательных программ профессионального обучения. &lt;****&gt;</t>
  </si>
  <si>
    <t>7.4. Материально-техническое и информационное обеспечение организаций, осуществляющих образовательную деятельность в части реализации основных программ профессионального обучения</t>
  </si>
  <si>
    <t>7.4.1. Удельный вес стоимости дорогостоящих машин и оборудования (стоимостью свыше 1 млн. рублей за единицу) в общей стоимости машин и оборудования организаций, осуществляющих образовательную деятельность по реализации образовательных программ профессионального обучения. &lt;****&gt;</t>
  </si>
  <si>
    <t>7.5. Условия профессионального обучения лиц с ограниченными возможностями здоровья и инвалидами</t>
  </si>
  <si>
    <t>7.5.1. Удельный вес численности лиц с ограниченными возможностями здоровья и инвалидов в общей численности работников организаций, прошедших обучение по дополнительным профессиональным программам и образовательным программам профессионального обучения.</t>
  </si>
  <si>
    <t>7.6. Трудоустройство (изменение условий профессиональной деятельности) выпускников организаций, осуществляющих образовательную деятельность</t>
  </si>
  <si>
    <t>7.6.1. Удельный вес лиц, трудоустроившихся в течение 1 года после окончания обучения по полученной профессии на рабочие места, требующие высокого уровня квалификации, в общей численности лиц, обученных по образовательным программам профессионального обучения. &lt;**&gt;</t>
  </si>
  <si>
    <t>7.7. Изменение сети организаций, осуществляющих образовательную деятельность по основным программам профессионального обучения (в том числе ликвидация и реорганизация организаций, осуществляющих образовательную деятельность)</t>
  </si>
  <si>
    <t>7.7.1. Число организаций, осуществляющих образовательную деятельность по образовательным программам профессионального обучения, в том числе:</t>
  </si>
  <si>
    <t xml:space="preserve">    общеобразовательные организации; &lt;****&gt;</t>
  </si>
  <si>
    <t xml:space="preserve">    образовательные организации высшего</t>
  </si>
  <si>
    <t xml:space="preserve">    образования; &lt;****&gt;</t>
  </si>
  <si>
    <t xml:space="preserve">    организации дополнительного образования;</t>
  </si>
  <si>
    <t xml:space="preserve">    &lt;****&gt;</t>
  </si>
  <si>
    <t xml:space="preserve">    учебные центры профессиональной</t>
  </si>
  <si>
    <t xml:space="preserve">    квалификации. &lt;****&gt;</t>
  </si>
  <si>
    <t>7.8. Финансово-экономическая деятельность организаций, осуществляющих образовательную деятельность в части обеспечения реализации основных программ профессионального обучения</t>
  </si>
  <si>
    <t>7.8.1. Структура финансовых средств, поступивших в организации, осуществляющие образовательную деятельность по реализации образовательных программ профессионального обучения:</t>
  </si>
  <si>
    <t xml:space="preserve">    финансовые средства от приносящей доход</t>
  </si>
  <si>
    <t>7.9. Сведения о представителях работодателей, участвующих в учебном процессе</t>
  </si>
  <si>
    <t>V. Дополнительная информация о системе образования</t>
  </si>
  <si>
    <t>8. Сведения об интеграции образования и науки, а также образования и сферы труда</t>
  </si>
  <si>
    <t>8.1. Интеграция образования и науки</t>
  </si>
  <si>
    <t>8.1.1. Удельный вес сектора организаций высшего образования во внутренних затратах на исследования и разработки.</t>
  </si>
  <si>
    <t>8.2. Участие организаций различных отраслей экономики в обеспечении и осуществлении образовательной деятельности</t>
  </si>
  <si>
    <t>8.2.1. Оценка представителями организаций реального сектора экономики распространенности их сотрудничества с образовательными организациями, реализующими профессиональные образовательные программы (оценка удельного веса организаций реального сектора экономики, сотрудничавших с организациями, реализующими профессиональные образовательные программы, в общем числе организаций реального сектора экономики):</t>
  </si>
  <si>
    <t xml:space="preserve">    исключительно профессиональной  подготовки</t>
  </si>
  <si>
    <t xml:space="preserve">    квалифицированных рабочих, служащих; &lt;*&gt;</t>
  </si>
  <si>
    <t xml:space="preserve">    профессиональной  подготовки  специалистов</t>
  </si>
  <si>
    <t xml:space="preserve">    среднего звена; &lt;*&gt;</t>
  </si>
  <si>
    <t xml:space="preserve">    бакалавриата,   подготовки   специалистов,</t>
  </si>
  <si>
    <t xml:space="preserve">    магистратуры. &lt;*&gt;</t>
  </si>
  <si>
    <t>9. Сведения об интеграции российского образования с мировым образовательным пространством</t>
  </si>
  <si>
    <t>9.1. Удельный вес численности иностранных студентов в общей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t>
  </si>
  <si>
    <t xml:space="preserve">    граждане СНГ.</t>
  </si>
  <si>
    <t>9.2. Удельный вес численности иностранных студентов в общей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t>
  </si>
  <si>
    <t>10. Развитие системы оценки качества образования и информационной прозрачности системы образования</t>
  </si>
  <si>
    <t>10.1. Оценка деятельности системы образования гражданами</t>
  </si>
  <si>
    <t>10.1.1. Индекс удовлетворенности населения качеством образования, которое предоставляют образовательные организации. &lt;*&gt;</t>
  </si>
  <si>
    <t>10.1.2. Индекс удовлетворенности работодателей качеством подготовки в образовательных организациях профессионального образования. &lt;*&gt;</t>
  </si>
  <si>
    <t>10.2. Результаты участия обучающихся лиц в российских и международных тестированиях знаний, конкурсах и олимпиадах, а также в иных аналогичных мероприятиях</t>
  </si>
  <si>
    <t>10.2.1. Удельный вес численности лиц, достигших базового уровня образовательных достижений в международных сопоставительных исследованиях качества образования (изучение качества чтения и понимания текста (PIRLS), исследование качества математического и естественнонаучного общего образования (TIMSS), оценка образовательных достижений учащихся (PISA)), в общей численности российских учащихся общеобразовательных организаций:</t>
  </si>
  <si>
    <t xml:space="preserve">    международное исследование PIRLS. &lt;*&gt;</t>
  </si>
  <si>
    <t xml:space="preserve">    международное исследование TIMSS:</t>
  </si>
  <si>
    <t xml:space="preserve">      математика (4 класс); &lt;*&gt;</t>
  </si>
  <si>
    <t xml:space="preserve">      математика (8 класс); &lt;*&gt;</t>
  </si>
  <si>
    <t xml:space="preserve">      естествознание (4 класс); &lt;*&gt;</t>
  </si>
  <si>
    <t xml:space="preserve">      естествознание (8 класс). &lt;*&gt;</t>
  </si>
  <si>
    <t xml:space="preserve">    международное исследование PISA:</t>
  </si>
  <si>
    <t xml:space="preserve">      читательская грамотность; &lt;*&gt;</t>
  </si>
  <si>
    <t xml:space="preserve">      математическая грамотность; &lt;*&gt;</t>
  </si>
  <si>
    <t xml:space="preserve">      естественнонаучная грамотность. &lt;*&gt;</t>
  </si>
  <si>
    <t>10.3. Развитие механизмов государственно-частного управления в системе образования</t>
  </si>
  <si>
    <t>10.3.1. Удельный вес численности студентов образовательных организаций высшего образования, использующих образовательный кредит для оплаты обучения, в общей численности обучающихся на платной основе. &lt;**&gt;</t>
  </si>
  <si>
    <t>10.3.2. Удельный вес числа общеобразовательных организаций, в которых созданы коллегиальные органы управления, в общем числе общеобразовательных организаций.</t>
  </si>
  <si>
    <t>10.4. Развитие региональных систем оценки качества образования</t>
  </si>
  <si>
    <t>10.4.1. Удельный вес образовательных организаций, охваченных инструментами независимой системы оценки качества образования, в общем числе образовательных организаций. &lt;*&gt;</t>
  </si>
  <si>
    <t>11. Сведения о создании условий социализации и самореализации молодежи (в том числе лиц, обучающихся по уровням и видам образования)</t>
  </si>
  <si>
    <t>11.1. Социально-демографические характеристики и социальная интеграция</t>
  </si>
  <si>
    <t>11.1.1. Удельный вес населения в возрасте 5 - 18 лет, охваченного образованием, в общей численности населения в возрасте 5 - 18 лет.</t>
  </si>
  <si>
    <t>11.1.2. Структура подготовки кадров по профессиональным образовательным программам (удельный вес численности выпускников, освоивших профессиональные образовательные программы соответствующего уровня в общей численности выпускников):</t>
  </si>
  <si>
    <t xml:space="preserve">    образовательные     программы     среднего</t>
  </si>
  <si>
    <t xml:space="preserve">    профессионального  образования - программы</t>
  </si>
  <si>
    <t xml:space="preserve">    подготовки квалифицированных      рабочих,</t>
  </si>
  <si>
    <t xml:space="preserve">    подготовки специалистов среднего звена;</t>
  </si>
  <si>
    <t xml:space="preserve">    образовательные      программы     высшего</t>
  </si>
  <si>
    <t xml:space="preserve">    образования - программы бакалавриата;</t>
  </si>
  <si>
    <t xml:space="preserve">    программы  высшего образования - программы</t>
  </si>
  <si>
    <t xml:space="preserve">    подготовки специалитета;</t>
  </si>
  <si>
    <t xml:space="preserve">    образования - программы магистратуры;</t>
  </si>
  <si>
    <t xml:space="preserve">    образования - программы  подготовки кадров</t>
  </si>
  <si>
    <t xml:space="preserve">    высшей квалификации.</t>
  </si>
  <si>
    <t>11.2. Ценностные ориентации молодежи и ее участие в общественных достижениях</t>
  </si>
  <si>
    <t>11.3. Образование и занятость молодежи</t>
  </si>
  <si>
    <t>11.3.1. Оценка удельного веса лиц, совмещающих учебу и работу, в общей численности студентов старших курсов образовательных организаций высшего образования. &lt;*&gt;</t>
  </si>
  <si>
    <t>11.4. Деятельность федеральных органов исполнительной власти и органов исполнительной власти субъектов Российской Федерации по созданию условий социализации и самореализации молодежи</t>
  </si>
  <si>
    <r>
      <t xml:space="preserve">6.9.1. Оценка отношения среднемесячной заработной платы лиц, прошедших обучение по дополнительным профессиональным программам в течение последних 3 лет, и лиц, не обучавшихся по дополнительным образовательным программам в течение последних 3 лет. </t>
    </r>
    <r>
      <rPr>
        <sz val="12"/>
        <color rgb="FF0000FF"/>
        <rFont val="Arial"/>
        <family val="2"/>
        <charset val="204"/>
      </rPr>
      <t>&lt;*&gt;</t>
    </r>
    <r>
      <rPr>
        <sz val="12"/>
        <color theme="1"/>
        <rFont val="Arial"/>
        <family val="2"/>
        <charset val="204"/>
      </rPr>
      <t xml:space="preserve"> </t>
    </r>
    <r>
      <rPr>
        <sz val="12"/>
        <color rgb="FF0000FF"/>
        <rFont val="Arial"/>
        <family val="2"/>
        <charset val="204"/>
      </rPr>
      <t>(&lt;****&gt;)</t>
    </r>
  </si>
  <si>
    <r>
      <t xml:space="preserve">    бюджетные ассигнования; </t>
    </r>
    <r>
      <rPr>
        <sz val="12"/>
        <color rgb="FF0000FF"/>
        <rFont val="Arial"/>
        <family val="2"/>
        <charset val="204"/>
      </rPr>
      <t>&lt;*&gt;</t>
    </r>
    <r>
      <rPr>
        <sz val="12"/>
        <color theme="1"/>
        <rFont val="Arial"/>
        <family val="2"/>
        <charset val="204"/>
      </rPr>
      <t xml:space="preserve"> </t>
    </r>
    <r>
      <rPr>
        <sz val="12"/>
        <color rgb="FF0000FF"/>
        <rFont val="Arial"/>
        <family val="2"/>
        <charset val="204"/>
      </rPr>
      <t>(&lt;****&gt;)</t>
    </r>
  </si>
  <si>
    <r>
      <t xml:space="preserve">    деятельности. </t>
    </r>
    <r>
      <rPr>
        <sz val="12"/>
        <color rgb="FF0000FF"/>
        <rFont val="Arial"/>
        <family val="2"/>
        <charset val="204"/>
      </rPr>
      <t>&lt;*&gt;</t>
    </r>
    <r>
      <rPr>
        <sz val="12"/>
        <color theme="1"/>
        <rFont val="Arial"/>
        <family val="2"/>
        <charset val="204"/>
      </rPr>
      <t xml:space="preserve"> </t>
    </r>
    <r>
      <rPr>
        <sz val="12"/>
        <color rgb="FF0000FF"/>
        <rFont val="Arial"/>
        <family val="2"/>
        <charset val="204"/>
      </rPr>
      <t>(&lt;****&gt;)</t>
    </r>
  </si>
  <si>
    <r>
      <t xml:space="preserve">7.9.1. Удельный вес представителей работодателей, участвующих в учебном процессе, в общей численности преподавателей и мастеров производственного обучения организаций, осуществляющих образовательную деятельность по реализации образовательных программ профессионального обучения. </t>
    </r>
    <r>
      <rPr>
        <sz val="12"/>
        <color rgb="FF0000FF"/>
        <rFont val="Arial"/>
        <family val="2"/>
        <charset val="204"/>
      </rPr>
      <t>&lt;*&gt;</t>
    </r>
    <r>
      <rPr>
        <sz val="12"/>
        <color theme="1"/>
        <rFont val="Arial"/>
        <family val="2"/>
        <charset val="204"/>
      </rPr>
      <t xml:space="preserve"> </t>
    </r>
    <r>
      <rPr>
        <sz val="12"/>
        <color rgb="FF0000FF"/>
        <rFont val="Arial"/>
        <family val="2"/>
        <charset val="204"/>
      </rPr>
      <t>(&lt;****&gt;)</t>
    </r>
  </si>
  <si>
    <r>
      <t xml:space="preserve">11.2.1. Удельный вес численности молодых людей в возрасте от 14 до 30 лет, участвующих в деятельности молодежных общественных объединений, в общей численности молодежи в возрасте от 14 до 30 лет. </t>
    </r>
    <r>
      <rPr>
        <sz val="12"/>
        <color rgb="FF0000FF"/>
        <rFont val="Arial"/>
        <family val="2"/>
        <charset val="204"/>
      </rPr>
      <t>&lt;*&gt;</t>
    </r>
    <r>
      <rPr>
        <sz val="12"/>
        <color theme="1"/>
        <rFont val="Arial"/>
        <family val="2"/>
        <charset val="204"/>
      </rPr>
      <t xml:space="preserve"> </t>
    </r>
    <r>
      <rPr>
        <sz val="12"/>
        <color rgb="FF0000FF"/>
        <rFont val="Arial"/>
        <family val="2"/>
        <charset val="204"/>
      </rPr>
      <t>(&lt;**&gt;)</t>
    </r>
  </si>
  <si>
    <r>
      <t xml:space="preserve">11.4.1. Удельный вес численности молодых людей в возрасте от 14 до 30 лет, вовлеченных в реализуемые федеральными органами исполнительной власти и органами исполнительной власти субъектов Российской Федерации проекты и программы в сфере поддержки талантливой молодежи, в общей численности молодежи в возрасте от 14 до 30 лет. </t>
    </r>
    <r>
      <rPr>
        <sz val="12"/>
        <color rgb="FF0000FF"/>
        <rFont val="Arial"/>
        <family val="2"/>
        <charset val="204"/>
      </rPr>
      <t>&lt;*&gt;</t>
    </r>
    <r>
      <rPr>
        <sz val="12"/>
        <color theme="1"/>
        <rFont val="Arial"/>
        <family val="2"/>
        <charset val="204"/>
      </rPr>
      <t xml:space="preserve"> </t>
    </r>
    <r>
      <rPr>
        <sz val="12"/>
        <color rgb="FF0000FF"/>
        <rFont val="Arial"/>
        <family val="2"/>
        <charset val="204"/>
      </rPr>
      <t>(&lt;**&gt;)</t>
    </r>
  </si>
  <si>
    <t>Методика расчета показателя</t>
  </si>
  <si>
    <t>численность воспитанников в возрасте 3 - 6 лет (число полных лет) дошкольных образовательных организаций</t>
  </si>
  <si>
    <t>численность детей в возрасте 3 - 6 лет (число полных лет), стоящих на учете для определения в дошкольные образовательные организации.</t>
  </si>
  <si>
    <t>численность воспитанников образовательных организаций (включая филиалы), реализующих образовательные программы дошкольного образования</t>
  </si>
  <si>
    <t>численность детей в возрасте от 2 месяцев (численность детей в возрасте от 2 месяцев до 1 года принимается как 10/12 численности детей в возрасте до 1 года) до 7 лет включительно (на 1 января следующего за отчетным года) (рассчитывается Министерством образования и науки Российской Федерации)</t>
  </si>
  <si>
    <t>численность детей в возрасте 5 - 7 лет, обучающихся в образовательных организациях, реализующих образовательные программы начального общего образования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t>
  </si>
  <si>
    <t>Н</t>
  </si>
  <si>
    <t>ЧВ</t>
  </si>
  <si>
    <r>
      <t xml:space="preserve">ЧВ </t>
    </r>
    <r>
      <rPr>
        <b/>
        <vertAlign val="superscript"/>
        <sz val="11"/>
        <color theme="1"/>
        <rFont val="Calibri"/>
        <family val="2"/>
        <charset val="204"/>
        <scheme val="minor"/>
      </rPr>
      <t xml:space="preserve">до </t>
    </r>
    <r>
      <rPr>
        <b/>
        <sz val="11"/>
        <color theme="1"/>
        <rFont val="Calibri"/>
        <family val="2"/>
        <charset val="204"/>
        <scheme val="minor"/>
      </rPr>
      <t xml:space="preserve">   </t>
    </r>
  </si>
  <si>
    <r>
      <t>ЧД</t>
    </r>
    <r>
      <rPr>
        <b/>
        <vertAlign val="superscript"/>
        <sz val="11"/>
        <color theme="1"/>
        <rFont val="Calibri"/>
        <family val="2"/>
        <charset val="204"/>
        <scheme val="minor"/>
      </rPr>
      <t xml:space="preserve"> у</t>
    </r>
  </si>
  <si>
    <r>
      <t xml:space="preserve"> С </t>
    </r>
    <r>
      <rPr>
        <b/>
        <vertAlign val="subscript"/>
        <sz val="11"/>
        <color theme="1"/>
        <rFont val="Calibri"/>
        <family val="2"/>
        <charset val="204"/>
        <scheme val="minor"/>
      </rPr>
      <t>1</t>
    </r>
  </si>
  <si>
    <t>численность воспитанников частных образовательных организаций (включая филиалы), реализующих образовательные программы дошкольного образования</t>
  </si>
  <si>
    <r>
      <t xml:space="preserve">В </t>
    </r>
    <r>
      <rPr>
        <b/>
        <vertAlign val="subscript"/>
        <sz val="11"/>
        <color theme="1"/>
        <rFont val="Calibri"/>
        <family val="2"/>
        <charset val="204"/>
        <scheme val="minor"/>
      </rPr>
      <t>дн</t>
    </r>
  </si>
  <si>
    <t>В д</t>
  </si>
  <si>
    <t>ЧВ кп</t>
  </si>
  <si>
    <t>численность воспитанников образовательных организаций (включая филиалы), реализующих образовательные программы дошкольного образования, обучающихся в группах кратковременного пребывания</t>
  </si>
  <si>
    <r>
      <rPr>
        <sz val="18"/>
        <color theme="1"/>
        <rFont val="Calibri"/>
        <family val="2"/>
        <charset val="204"/>
        <scheme val="minor"/>
      </rPr>
      <t>(В</t>
    </r>
    <r>
      <rPr>
        <vertAlign val="subscript"/>
        <sz val="18"/>
        <color theme="1"/>
        <rFont val="Calibri"/>
        <family val="2"/>
        <charset val="204"/>
        <scheme val="minor"/>
      </rPr>
      <t xml:space="preserve"> дн</t>
    </r>
    <r>
      <rPr>
        <sz val="18"/>
        <color theme="1"/>
        <rFont val="Calibri"/>
        <family val="2"/>
        <charset val="204"/>
        <scheme val="minor"/>
      </rPr>
      <t xml:space="preserve">/ В </t>
    </r>
    <r>
      <rPr>
        <vertAlign val="subscript"/>
        <sz val="18"/>
        <color theme="1"/>
        <rFont val="Calibri"/>
        <family val="2"/>
        <charset val="204"/>
        <scheme val="minor"/>
      </rPr>
      <t>д</t>
    </r>
    <r>
      <rPr>
        <sz val="18"/>
        <color theme="1"/>
        <rFont val="Calibri"/>
        <family val="2"/>
        <charset val="204"/>
        <scheme val="minor"/>
      </rPr>
      <t>)*100</t>
    </r>
  </si>
  <si>
    <r>
      <t xml:space="preserve">ПР </t>
    </r>
    <r>
      <rPr>
        <b/>
        <vertAlign val="subscript"/>
        <sz val="11"/>
        <color theme="1"/>
        <rFont val="Calibri"/>
        <family val="2"/>
        <charset val="204"/>
        <scheme val="minor"/>
      </rPr>
      <t>до</t>
    </r>
  </si>
  <si>
    <r>
      <t xml:space="preserve">Ч </t>
    </r>
    <r>
      <rPr>
        <b/>
        <vertAlign val="subscript"/>
        <sz val="11"/>
        <color theme="1"/>
        <rFont val="Calibri"/>
        <family val="2"/>
        <charset val="204"/>
        <scheme val="minor"/>
      </rPr>
      <t>до</t>
    </r>
  </si>
  <si>
    <r>
      <t xml:space="preserve">Ч </t>
    </r>
    <r>
      <rPr>
        <vertAlign val="subscript"/>
        <sz val="18"/>
        <color theme="1"/>
        <rFont val="Calibri"/>
        <family val="2"/>
        <charset val="204"/>
        <scheme val="minor"/>
      </rPr>
      <t xml:space="preserve">до </t>
    </r>
    <r>
      <rPr>
        <sz val="18"/>
        <color theme="1"/>
        <rFont val="Calibri"/>
        <family val="2"/>
        <charset val="204"/>
        <scheme val="minor"/>
      </rPr>
      <t xml:space="preserve">/ ПР </t>
    </r>
    <r>
      <rPr>
        <vertAlign val="subscript"/>
        <sz val="18"/>
        <color theme="1"/>
        <rFont val="Calibri"/>
        <family val="2"/>
        <charset val="204"/>
        <scheme val="minor"/>
      </rPr>
      <t>до</t>
    </r>
  </si>
  <si>
    <t>фонд начисленной заработной платы педагогических работников списочного состава (без внешних совместителей) государственных и муниципальных образовательных организаций (включая филиалы), реализующих образовательные программы дошкольного образования, - всего</t>
  </si>
  <si>
    <t>фонд начисленной заработной платы педагогических работников списочного состава (без внешних совместителей) государственных и муниципальных образовательных организаций (включая филиалы), реализующих образовательные программы начального общего, основного общего и среднего образования, - всего</t>
  </si>
  <si>
    <t>средняя численность педагогических работников (без внешних совместителей) государственных и муниципальных образовательных организаций (включая филиалы), реализующих образовательные программы начального общего, основного общего и среднего общего образования</t>
  </si>
  <si>
    <r>
      <t>ФОТ</t>
    </r>
    <r>
      <rPr>
        <b/>
        <vertAlign val="subscript"/>
        <sz val="11"/>
        <color theme="1"/>
        <rFont val="Calibri"/>
        <family val="2"/>
        <charset val="204"/>
        <scheme val="minor"/>
      </rPr>
      <t xml:space="preserve"> 1</t>
    </r>
  </si>
  <si>
    <r>
      <t xml:space="preserve">ФОТ </t>
    </r>
    <r>
      <rPr>
        <b/>
        <vertAlign val="subscript"/>
        <sz val="11"/>
        <color theme="1"/>
        <rFont val="Calibri"/>
        <family val="2"/>
        <charset val="204"/>
        <scheme val="minor"/>
      </rPr>
      <t>2</t>
    </r>
  </si>
  <si>
    <r>
      <t xml:space="preserve">Ч </t>
    </r>
    <r>
      <rPr>
        <b/>
        <vertAlign val="subscript"/>
        <sz val="11"/>
        <color theme="1"/>
        <rFont val="Calibri"/>
        <family val="2"/>
        <charset val="204"/>
        <scheme val="minor"/>
      </rPr>
      <t>сп1</t>
    </r>
  </si>
  <si>
    <r>
      <t xml:space="preserve">Ч </t>
    </r>
    <r>
      <rPr>
        <b/>
        <vertAlign val="subscript"/>
        <sz val="11"/>
        <color theme="1"/>
        <rFont val="Calibri"/>
        <family val="2"/>
        <charset val="204"/>
        <scheme val="minor"/>
      </rPr>
      <t>сп2</t>
    </r>
  </si>
  <si>
    <t>1.3.2.</t>
  </si>
  <si>
    <t>1.3.1.</t>
  </si>
  <si>
    <t>1.2.1.</t>
  </si>
  <si>
    <t>1.1.1.</t>
  </si>
  <si>
    <t>1.1.2.</t>
  </si>
  <si>
    <t>1.1.3.</t>
  </si>
  <si>
    <t>1.4.1.</t>
  </si>
  <si>
    <t>общая площадь помещений, реально используемых непосредственно для нужд дошкольных образовательных организаций (включая филиалы; без учета организаций, деятельность которых приостановлена; без учета площади помещений, сданных в аренду (субаренду))</t>
  </si>
  <si>
    <r>
      <t xml:space="preserve">П </t>
    </r>
    <r>
      <rPr>
        <b/>
        <vertAlign val="subscript"/>
        <sz val="11"/>
        <color theme="1"/>
        <rFont val="Calibri"/>
        <family val="2"/>
        <charset val="204"/>
        <scheme val="minor"/>
      </rPr>
      <t>л</t>
    </r>
  </si>
  <si>
    <r>
      <t xml:space="preserve">П </t>
    </r>
    <r>
      <rPr>
        <vertAlign val="subscript"/>
        <sz val="18"/>
        <color theme="1"/>
        <rFont val="Calibri"/>
        <family val="2"/>
        <charset val="204"/>
        <scheme val="minor"/>
      </rPr>
      <t>л</t>
    </r>
    <r>
      <rPr>
        <sz val="18"/>
        <color theme="1"/>
        <rFont val="Calibri"/>
        <family val="2"/>
        <charset val="204"/>
        <scheme val="minor"/>
      </rPr>
      <t xml:space="preserve"> / Ч </t>
    </r>
    <r>
      <rPr>
        <vertAlign val="subscript"/>
        <sz val="18"/>
        <color theme="1"/>
        <rFont val="Calibri"/>
        <family val="2"/>
        <charset val="204"/>
        <scheme val="minor"/>
      </rPr>
      <t>до</t>
    </r>
  </si>
  <si>
    <t>1.4.2.</t>
  </si>
  <si>
    <t>число дошкольных образовательных организаций с учетом находящихся на капитальном ремонте (включая филиалы), имеющих водоснабжение</t>
  </si>
  <si>
    <t>число дошкольных образовательных организаций с учетом находящихся на капитальном ремонте (включая филиалы), имеющих центральное отопление</t>
  </si>
  <si>
    <t>число дошкольных образовательных организаций с учетом находящихся на капитальном ремонте (включая филиалы), имеющих канализацию</t>
  </si>
  <si>
    <t>число дошкольных образовательных организаций с учетом находящихся на капитальном ремонте (включая филиалы)</t>
  </si>
  <si>
    <t>Ч</t>
  </si>
  <si>
    <r>
      <t xml:space="preserve">Ч </t>
    </r>
    <r>
      <rPr>
        <b/>
        <vertAlign val="subscript"/>
        <sz val="11"/>
        <color theme="1"/>
        <rFont val="Calibri"/>
        <family val="2"/>
        <charset val="204"/>
        <scheme val="minor"/>
      </rPr>
      <t>цо</t>
    </r>
  </si>
  <si>
    <r>
      <t xml:space="preserve">Ч </t>
    </r>
    <r>
      <rPr>
        <b/>
        <vertAlign val="subscript"/>
        <sz val="11"/>
        <color theme="1"/>
        <rFont val="Calibri"/>
        <family val="2"/>
        <charset val="204"/>
        <scheme val="minor"/>
      </rPr>
      <t>к</t>
    </r>
  </si>
  <si>
    <r>
      <t xml:space="preserve">Ч </t>
    </r>
    <r>
      <rPr>
        <b/>
        <vertAlign val="subscript"/>
        <sz val="11"/>
        <color theme="1"/>
        <rFont val="Calibri"/>
        <family val="2"/>
        <charset val="204"/>
        <scheme val="minor"/>
      </rPr>
      <t>в</t>
    </r>
  </si>
  <si>
    <r>
      <t xml:space="preserve">(Ч </t>
    </r>
    <r>
      <rPr>
        <vertAlign val="subscript"/>
        <sz val="18"/>
        <color theme="1"/>
        <rFont val="Calibri"/>
        <family val="2"/>
        <charset val="204"/>
        <scheme val="minor"/>
      </rPr>
      <t>в</t>
    </r>
    <r>
      <rPr>
        <sz val="18"/>
        <color theme="1"/>
        <rFont val="Calibri"/>
        <family val="2"/>
        <charset val="204"/>
        <scheme val="minor"/>
      </rPr>
      <t xml:space="preserve"> / Ч)*100</t>
    </r>
  </si>
  <si>
    <r>
      <t xml:space="preserve">(Ч </t>
    </r>
    <r>
      <rPr>
        <vertAlign val="subscript"/>
        <sz val="18"/>
        <color theme="1"/>
        <rFont val="Calibri"/>
        <family val="2"/>
        <charset val="204"/>
        <scheme val="minor"/>
      </rPr>
      <t>цо</t>
    </r>
    <r>
      <rPr>
        <sz val="18"/>
        <color theme="1"/>
        <rFont val="Calibri"/>
        <family val="2"/>
        <charset val="204"/>
        <scheme val="minor"/>
      </rPr>
      <t xml:space="preserve"> / Ч)*100</t>
    </r>
  </si>
  <si>
    <r>
      <t xml:space="preserve">(Ч </t>
    </r>
    <r>
      <rPr>
        <vertAlign val="subscript"/>
        <sz val="18"/>
        <color theme="1"/>
        <rFont val="Calibri"/>
        <family val="2"/>
        <charset val="204"/>
        <scheme val="minor"/>
      </rPr>
      <t>к</t>
    </r>
    <r>
      <rPr>
        <sz val="18"/>
        <color theme="1"/>
        <rFont val="Calibri"/>
        <family val="2"/>
        <charset val="204"/>
        <scheme val="minor"/>
      </rPr>
      <t xml:space="preserve"> / Ч)*100</t>
    </r>
  </si>
  <si>
    <t>число дошкольных образовательных организаций с учетом находящихся на капитальном ремонте (включая филиалы), имеющих физкультурные залы</t>
  </si>
  <si>
    <t>число дошкольных образовательных организаций (включая филиалы), имеющих закрытые плавательные бассейны</t>
  </si>
  <si>
    <t>число персональных компьютеров в дошкольных образовательных организациях, с учетом находящихся на капитальном ремонте, доступных для использования детьми (включая филиалы)</t>
  </si>
  <si>
    <r>
      <rPr>
        <b/>
        <sz val="11"/>
        <color theme="1"/>
        <rFont val="Calibri"/>
        <family val="2"/>
        <charset val="204"/>
        <scheme val="minor"/>
      </rPr>
      <t xml:space="preserve">Ч </t>
    </r>
    <r>
      <rPr>
        <b/>
        <vertAlign val="superscript"/>
        <sz val="11"/>
        <color theme="1"/>
        <rFont val="Calibri"/>
        <family val="2"/>
        <charset val="204"/>
        <scheme val="minor"/>
      </rPr>
      <t>бас</t>
    </r>
  </si>
  <si>
    <r>
      <t>Ч</t>
    </r>
    <r>
      <rPr>
        <b/>
        <vertAlign val="superscript"/>
        <sz val="11"/>
        <color theme="1"/>
        <rFont val="Calibri"/>
        <family val="2"/>
        <charset val="204"/>
        <scheme val="minor"/>
      </rPr>
      <t xml:space="preserve"> к</t>
    </r>
  </si>
  <si>
    <t>1.4.3.</t>
  </si>
  <si>
    <r>
      <t xml:space="preserve">(Ч </t>
    </r>
    <r>
      <rPr>
        <vertAlign val="superscript"/>
        <sz val="18"/>
        <color theme="1"/>
        <rFont val="Calibri"/>
        <family val="2"/>
        <charset val="204"/>
        <scheme val="minor"/>
      </rPr>
      <t>физ</t>
    </r>
    <r>
      <rPr>
        <sz val="18"/>
        <color theme="1"/>
        <rFont val="Calibri"/>
        <family val="2"/>
        <charset val="204"/>
        <scheme val="minor"/>
      </rPr>
      <t xml:space="preserve"> / Ч)*100</t>
    </r>
  </si>
  <si>
    <r>
      <t xml:space="preserve">(Ч </t>
    </r>
    <r>
      <rPr>
        <vertAlign val="superscript"/>
        <sz val="18"/>
        <color theme="1"/>
        <rFont val="Calibri"/>
        <family val="2"/>
        <charset val="204"/>
        <scheme val="minor"/>
      </rPr>
      <t>бас</t>
    </r>
    <r>
      <rPr>
        <sz val="18"/>
        <color theme="1"/>
        <rFont val="Calibri"/>
        <family val="2"/>
        <charset val="204"/>
        <scheme val="minor"/>
      </rPr>
      <t xml:space="preserve"> / Ч)*100</t>
    </r>
  </si>
  <si>
    <r>
      <t xml:space="preserve">(Ч </t>
    </r>
    <r>
      <rPr>
        <vertAlign val="superscript"/>
        <sz val="18"/>
        <color rgb="FF000000"/>
        <rFont val="Calibri"/>
        <family val="2"/>
        <charset val="204"/>
        <scheme val="minor"/>
      </rPr>
      <t>к</t>
    </r>
    <r>
      <rPr>
        <sz val="18"/>
        <color rgb="FF000000"/>
        <rFont val="Calibri"/>
        <family val="2"/>
        <charset val="204"/>
        <scheme val="minor"/>
      </rPr>
      <t xml:space="preserve"> / Ч)*100</t>
    </r>
  </si>
  <si>
    <t>численность детей с ограниченными возможностями здоровья, обучающихся в образовательных организациях (включая филиалы), реализующих образовательные программы дошкольного образования</t>
  </si>
  <si>
    <t>численность детей-инвалидов, обучающихся в образовательных организациях (включая филиалы), реализующих образовательные программы дошкольного образования</t>
  </si>
  <si>
    <t>число дней, пропущенных воспитанниками образовательных организаций (включая филиалы), реализующих образовательные программы дошкольного образования, по болезни</t>
  </si>
  <si>
    <t>среднегодовая численность воспитанников образовательных организаций (включая филиалы), реализующих образовательные программы дошкольного образования</t>
  </si>
  <si>
    <t>Д</t>
  </si>
  <si>
    <r>
      <t xml:space="preserve">Ч </t>
    </r>
    <r>
      <rPr>
        <b/>
        <vertAlign val="subscript"/>
        <sz val="11"/>
        <color theme="1"/>
        <rFont val="Calibri"/>
        <family val="2"/>
        <charset val="204"/>
        <scheme val="minor"/>
      </rPr>
      <t>овз</t>
    </r>
  </si>
  <si>
    <r>
      <t xml:space="preserve">Ч </t>
    </r>
    <r>
      <rPr>
        <b/>
        <vertAlign val="subscript"/>
        <sz val="11"/>
        <color theme="1"/>
        <rFont val="Calibri"/>
        <family val="2"/>
        <charset val="204"/>
        <scheme val="minor"/>
      </rPr>
      <t>инв</t>
    </r>
  </si>
  <si>
    <r>
      <t xml:space="preserve">Ч </t>
    </r>
    <r>
      <rPr>
        <b/>
        <vertAlign val="superscript"/>
        <sz val="11"/>
        <color theme="1"/>
        <rFont val="Calibri"/>
        <family val="2"/>
        <charset val="204"/>
        <scheme val="minor"/>
      </rPr>
      <t>фз</t>
    </r>
  </si>
  <si>
    <t>1.4.4.</t>
  </si>
  <si>
    <t>число дошкольных образовательных организаций (включая филиалы)</t>
  </si>
  <si>
    <t>1.4.5.</t>
  </si>
  <si>
    <t>1.5.1.</t>
  </si>
  <si>
    <t>1.5.2.</t>
  </si>
  <si>
    <t>1.6.1.</t>
  </si>
  <si>
    <t>1.7.1.</t>
  </si>
  <si>
    <t>1.8.1.</t>
  </si>
  <si>
    <t>1.8.2.</t>
  </si>
  <si>
    <t>1.9.1.</t>
  </si>
  <si>
    <t>1.9.2.</t>
  </si>
  <si>
    <t>общий объем финансирования дошкольных образовательных организаций (включая филиалы)</t>
  </si>
  <si>
    <r>
      <t xml:space="preserve">Ч </t>
    </r>
    <r>
      <rPr>
        <b/>
        <vertAlign val="subscript"/>
        <sz val="11"/>
        <color theme="1"/>
        <rFont val="Calibri"/>
        <family val="2"/>
        <charset val="204"/>
        <scheme val="minor"/>
      </rPr>
      <t>до</t>
    </r>
    <r>
      <rPr>
        <b/>
        <sz val="11"/>
        <color theme="1"/>
        <rFont val="Calibri"/>
        <family val="2"/>
        <charset val="204"/>
        <scheme val="minor"/>
      </rPr>
      <t>(-1)</t>
    </r>
  </si>
  <si>
    <t>ОС</t>
  </si>
  <si>
    <t>ВБС</t>
  </si>
  <si>
    <t>число дошкольных образовательных организаций (включая филиалы), здания которых требуют капитального ремонта</t>
  </si>
  <si>
    <t>объем финансовых средств от приносящей доход деятельности (внебюджетных средств), поступивших в дошкольные образовательные организации (включая филиалы)</t>
  </si>
  <si>
    <t>дошкольных образовательных организаций (включая филиалы)</t>
  </si>
  <si>
    <t>численность обучающихся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(за исключением вечерних (сменных) общеобразовательных организаций)</t>
  </si>
  <si>
    <t>численность обучающихся вечерних (сменных) общеобразовательных организаций (включая филиалы)</t>
  </si>
  <si>
    <t>численность обучающихся в отделениях на базе основного общего образования образовательных организаций, реализующих образовательные программы среднего профессионального образования</t>
  </si>
  <si>
    <t>численность обучающихся, осваивающих образовательные программы на базе основного общего образования в образовательных организациях, реализующих образовательные программы среднего профессионального образования</t>
  </si>
  <si>
    <t>численность постоянного населения в возрасте 7 - 17 лет (на 1 января следующего за отчетным года)</t>
  </si>
  <si>
    <r>
      <t xml:space="preserve">ЧУ </t>
    </r>
    <r>
      <rPr>
        <vertAlign val="subscript"/>
        <sz val="11"/>
        <color theme="1"/>
        <rFont val="Calibri"/>
        <family val="2"/>
        <charset val="204"/>
        <scheme val="minor"/>
      </rPr>
      <t>дн</t>
    </r>
  </si>
  <si>
    <r>
      <t xml:space="preserve">Чу </t>
    </r>
    <r>
      <rPr>
        <vertAlign val="subscript"/>
        <sz val="11"/>
        <color theme="1"/>
        <rFont val="Calibri"/>
        <family val="2"/>
        <charset val="204"/>
        <scheme val="minor"/>
      </rPr>
      <t>веч</t>
    </r>
  </si>
  <si>
    <t>2.1.1.</t>
  </si>
  <si>
    <t>2.1.2.</t>
  </si>
  <si>
    <r>
      <t>ЧО</t>
    </r>
    <r>
      <rPr>
        <vertAlign val="subscript"/>
        <sz val="11"/>
        <color theme="1"/>
        <rFont val="Calibri"/>
        <family val="2"/>
        <charset val="204"/>
        <scheme val="minor"/>
      </rPr>
      <t>рс</t>
    </r>
  </si>
  <si>
    <r>
      <t>ЧО</t>
    </r>
    <r>
      <rPr>
        <vertAlign val="subscript"/>
        <sz val="11"/>
        <color theme="1"/>
        <rFont val="Calibri"/>
        <family val="2"/>
        <charset val="204"/>
        <scheme val="minor"/>
      </rPr>
      <t>ссз</t>
    </r>
  </si>
  <si>
    <t>Н7-17</t>
  </si>
  <si>
    <r>
      <t>ЧУ</t>
    </r>
    <r>
      <rPr>
        <vertAlign val="superscript"/>
        <sz val="11"/>
        <color theme="1"/>
        <rFont val="Calibri"/>
        <family val="2"/>
        <charset val="204"/>
        <scheme val="minor"/>
      </rPr>
      <t>фгос</t>
    </r>
  </si>
  <si>
    <t>ЧУ</t>
  </si>
  <si>
    <t>численность обучающихся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осваивающих образовательные программы, соответствующие требованиям федеральных государственных образовательных стандартов начального общего, основного общего и среднего общего образования;</t>
  </si>
  <si>
    <t>численность учащихся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t>
  </si>
  <si>
    <t>2.1.3.</t>
  </si>
  <si>
    <r>
      <t>ЧР</t>
    </r>
    <r>
      <rPr>
        <vertAlign val="superscript"/>
        <sz val="11"/>
        <color theme="1"/>
        <rFont val="Calibri"/>
        <family val="2"/>
        <charset val="204"/>
        <scheme val="minor"/>
      </rPr>
      <t>ов</t>
    </r>
  </si>
  <si>
    <t>ЧР</t>
  </si>
  <si>
    <t>численность респондентов (родителей учащихся общеобразовательных организаций), выбравших при ответе на вопрос анкеты "Рассматривали ли Вы при поступлении в данную школу наряду с ней другие возможные варианты или нет? (отметьте, пожалуйста, один ответ)" вариант "Нет, т.к. она единственная в нашем населенном пункте" (Социологический опрос родителей учащихся общеобразовательных организаций)</t>
  </si>
  <si>
    <t>численность респондентов (родителей учащихся общеобразовательных организаций), отвечавших на вопрос анкеты "Рассматривали ли Вы при поступлении в данную школу наряду с ней другие возможные варианты или нет? (отметьте, пожалуйста, один ответ)" (Социологический опрос родителей учащихся общеобразовательных организаций)</t>
  </si>
  <si>
    <t>2.2.1.</t>
  </si>
  <si>
    <r>
      <t>ЧУ</t>
    </r>
    <r>
      <rPr>
        <vertAlign val="subscript"/>
        <sz val="11"/>
        <color theme="1"/>
        <rFont val="Calibri"/>
        <family val="2"/>
        <charset val="204"/>
        <scheme val="minor"/>
      </rPr>
      <t>II</t>
    </r>
  </si>
  <si>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занимающихся во вторую смену</t>
  </si>
  <si>
    <r>
      <t>ЧУ</t>
    </r>
    <r>
      <rPr>
        <vertAlign val="subscript"/>
        <sz val="11"/>
        <color theme="1"/>
        <rFont val="Calibri"/>
        <family val="2"/>
        <charset val="204"/>
        <scheme val="minor"/>
      </rPr>
      <t>III</t>
    </r>
  </si>
  <si>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занимающихся в третью смену</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</si>
  <si>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t>
  </si>
  <si>
    <t>2.2.2.</t>
  </si>
  <si>
    <r>
      <t>ЧУ</t>
    </r>
    <r>
      <rPr>
        <vertAlign val="subscript"/>
        <sz val="11"/>
        <color theme="1"/>
        <rFont val="Calibri"/>
        <family val="2"/>
        <charset val="204"/>
        <scheme val="minor"/>
      </rPr>
      <t>00</t>
    </r>
  </si>
  <si>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без вечерних (сменных) общеобразовательных организаций) с углубленным изучением отдельных предметов</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</si>
  <si>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без вечерних (сменных) общеобразовательных организаций)</t>
  </si>
  <si>
    <t>2.3.1.</t>
  </si>
  <si>
    <t>ПР</t>
  </si>
  <si>
    <t>численность учащихся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(за исключением вечерних (сменных) общеобразовательных организаций)</t>
  </si>
  <si>
    <t>численность педагогических работников (без внешних совместителей)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(за исключением вечерних (сменных) общеобразовательных организаций)</t>
  </si>
  <si>
    <t>2.3.2.</t>
  </si>
  <si>
    <r>
      <t>У</t>
    </r>
    <r>
      <rPr>
        <vertAlign val="subscript"/>
        <sz val="11"/>
        <color theme="1"/>
        <rFont val="Calibri"/>
        <family val="2"/>
        <charset val="204"/>
        <scheme val="minor"/>
      </rPr>
      <t>35</t>
    </r>
  </si>
  <si>
    <t>У</t>
  </si>
  <si>
    <t>численность учителей (без внешних совместителей)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в возрасте до 35 лет</t>
  </si>
  <si>
    <t>общая численность учителей (без внешних совместителей)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t>
  </si>
  <si>
    <t>2.3.3.</t>
  </si>
  <si>
    <r>
      <t>ФОТ</t>
    </r>
    <r>
      <rPr>
        <vertAlign val="subscript"/>
        <sz val="11"/>
        <color theme="1"/>
        <rFont val="Calibri"/>
        <family val="2"/>
        <charset val="204"/>
        <scheme val="minor"/>
      </rPr>
      <t>пр</t>
    </r>
  </si>
  <si>
    <r>
      <t>ФОТ</t>
    </r>
    <r>
      <rPr>
        <vertAlign val="subscript"/>
        <sz val="11"/>
        <color theme="1"/>
        <rFont val="Calibri"/>
        <family val="2"/>
        <charset val="204"/>
        <scheme val="minor"/>
      </rPr>
      <t>у</t>
    </r>
  </si>
  <si>
    <r>
      <t>Ч</t>
    </r>
    <r>
      <rPr>
        <vertAlign val="subscript"/>
        <sz val="11"/>
        <color theme="1"/>
        <rFont val="Calibri"/>
        <family val="2"/>
        <charset val="204"/>
        <scheme val="minor"/>
      </rPr>
      <t>сп,пр</t>
    </r>
  </si>
  <si>
    <r>
      <t>Ч</t>
    </r>
    <r>
      <rPr>
        <vertAlign val="subscript"/>
        <sz val="11"/>
        <color theme="1"/>
        <rFont val="Calibri"/>
        <family val="2"/>
        <charset val="204"/>
        <scheme val="minor"/>
      </rPr>
      <t>сп,у</t>
    </r>
  </si>
  <si>
    <r>
      <t>З</t>
    </r>
    <r>
      <rPr>
        <vertAlign val="subscript"/>
        <sz val="11"/>
        <color theme="1"/>
        <rFont val="Calibri"/>
        <family val="2"/>
        <charset val="204"/>
        <scheme val="minor"/>
      </rPr>
      <t>э</t>
    </r>
  </si>
  <si>
    <t>среднемесячная номинальная начисленная заработная плата в субъекте Российской Федерации</t>
  </si>
  <si>
    <t>средняя численность учителей (без внешних совместителей) государственных и муниципальных образовательных организаций (включая филиалы), реализующих образовательные программы начального общего, основного общего и среднего общего образования</t>
  </si>
  <si>
    <t>фонд начисленной заработной платы учителей списочного состава (без внешних совместителей) государственных и муниципальных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 всего</t>
  </si>
  <si>
    <t>фонд начисленной заработной платы педагогических работников списочного состава (без внешних совместителей) государственных и муниципальных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 всего</t>
  </si>
  <si>
    <t>2.4.1.</t>
  </si>
  <si>
    <r>
      <t>ПЛ</t>
    </r>
    <r>
      <rPr>
        <vertAlign val="superscript"/>
        <sz val="11"/>
        <color theme="1"/>
        <rFont val="Calibri"/>
        <family val="2"/>
        <charset val="204"/>
        <scheme val="minor"/>
      </rPr>
      <t>дн</t>
    </r>
  </si>
  <si>
    <r>
      <t>ЧУ</t>
    </r>
    <r>
      <rPr>
        <vertAlign val="superscript"/>
        <sz val="11"/>
        <color theme="1"/>
        <rFont val="Calibri"/>
        <family val="2"/>
        <charset val="204"/>
        <scheme val="minor"/>
      </rPr>
      <t>дн</t>
    </r>
    <r>
      <rPr>
        <vertAlign val="subscript"/>
        <sz val="11"/>
        <color theme="1"/>
        <rFont val="Calibri"/>
        <family val="2"/>
        <charset val="204"/>
        <scheme val="minor"/>
      </rPr>
      <t>II</t>
    </r>
  </si>
  <si>
    <r>
      <t>ЧУ</t>
    </r>
    <r>
      <rPr>
        <vertAlign val="superscript"/>
        <sz val="11"/>
        <color theme="1"/>
        <rFont val="Calibri"/>
        <family val="2"/>
        <charset val="204"/>
        <scheme val="minor"/>
      </rPr>
      <t>дн</t>
    </r>
    <r>
      <rPr>
        <vertAlign val="subscript"/>
        <sz val="11"/>
        <color theme="1"/>
        <rFont val="Calibri"/>
        <family val="2"/>
        <charset val="204"/>
        <scheme val="minor"/>
      </rPr>
      <t>III</t>
    </r>
  </si>
  <si>
    <r>
      <t>Чу</t>
    </r>
    <r>
      <rPr>
        <vertAlign val="superscript"/>
        <sz val="11"/>
        <color theme="1"/>
        <rFont val="Calibri"/>
        <family val="2"/>
        <charset val="204"/>
        <scheme val="minor"/>
      </rPr>
      <t>веч</t>
    </r>
    <r>
      <rPr>
        <vertAlign val="subscript"/>
        <sz val="11"/>
        <color theme="1"/>
        <rFont val="Calibri"/>
        <family val="2"/>
        <charset val="204"/>
        <scheme val="minor"/>
      </rPr>
      <t>оч</t>
    </r>
  </si>
  <si>
    <r>
      <t>Чу</t>
    </r>
    <r>
      <rPr>
        <vertAlign val="superscript"/>
        <sz val="11"/>
        <color theme="1"/>
        <rFont val="Calibri"/>
        <family val="2"/>
        <charset val="204"/>
        <scheme val="minor"/>
      </rPr>
      <t>веч</t>
    </r>
    <r>
      <rPr>
        <vertAlign val="subscript"/>
        <sz val="11"/>
        <color theme="1"/>
        <rFont val="Calibri"/>
        <family val="2"/>
        <charset val="204"/>
        <scheme val="minor"/>
      </rPr>
      <t>заоч</t>
    </r>
  </si>
  <si>
    <r>
      <rPr>
        <sz val="11"/>
        <color theme="1"/>
        <rFont val="Calibri"/>
        <family val="2"/>
        <charset val="204"/>
        <scheme val="minor"/>
      </rPr>
      <t>ЧУ</t>
    </r>
    <r>
      <rPr>
        <vertAlign val="superscript"/>
        <sz val="11"/>
        <color theme="1"/>
        <rFont val="Calibri"/>
        <family val="2"/>
        <charset val="204"/>
        <scheme val="minor"/>
      </rPr>
      <t>дн</t>
    </r>
  </si>
  <si>
    <r>
      <rPr>
        <sz val="11"/>
        <color theme="1"/>
        <rFont val="Calibri"/>
        <family val="2"/>
        <charset val="204"/>
        <scheme val="minor"/>
      </rPr>
      <t>Пл</t>
    </r>
    <r>
      <rPr>
        <vertAlign val="superscript"/>
        <sz val="11"/>
        <color theme="1"/>
        <rFont val="Calibri"/>
        <family val="2"/>
        <charset val="204"/>
        <scheme val="minor"/>
      </rPr>
      <t>веч</t>
    </r>
  </si>
  <si>
    <t>численность учащихся вечерних (сменных) общеобразовательных организаций (включая филиалы), обучающихся по заочной форме обучения</t>
  </si>
  <si>
    <t>численность учащихся вечерних (сменных) общеобразовательных организаций (включая филиалы), обучающихся по очной форме обучения</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</si>
  <si>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без вечерних (сменных) общеобразовательных организаций), занимающихся в третью смену</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</si>
  <si>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без вечерних (сменных) общеобразовательных организаций), занимающихся во вторую смену</t>
  </si>
  <si>
    <t>общая площадь помещений вечерних (сменных) общеобразовательных организаций (включая филиалы)</t>
  </si>
  <si>
    <t>общая площадь помещений общеобразовательных организаций (включая филиалы; без учета находящихся на капитальном ремонте; без вечерних (сменных) общеобразовательных организаций)</t>
  </si>
  <si>
    <t>2.4.2.</t>
  </si>
  <si>
    <r>
      <t>Ч</t>
    </r>
    <r>
      <rPr>
        <vertAlign val="superscript"/>
        <sz val="11"/>
        <color theme="1"/>
        <rFont val="Calibri"/>
        <family val="2"/>
        <charset val="204"/>
        <scheme val="minor"/>
      </rPr>
      <t>дн</t>
    </r>
  </si>
  <si>
    <r>
      <t>Ч</t>
    </r>
    <r>
      <rPr>
        <vertAlign val="superscript"/>
        <sz val="11"/>
        <color theme="1"/>
        <rFont val="Calibri"/>
        <family val="2"/>
        <charset val="204"/>
        <scheme val="minor"/>
      </rPr>
      <t>веч</t>
    </r>
  </si>
  <si>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t>
  </si>
  <si>
    <t>число вечерних (сменных образовательных организаций (включая филиалы)</t>
  </si>
  <si>
    <t>2.4.3.</t>
  </si>
  <si>
    <r>
      <t>ЧК</t>
    </r>
    <r>
      <rPr>
        <vertAlign val="superscript"/>
        <sz val="11"/>
        <color theme="1"/>
        <rFont val="Calibri"/>
        <family val="2"/>
        <charset val="204"/>
        <scheme val="minor"/>
      </rPr>
      <t>дн</t>
    </r>
  </si>
  <si>
    <r>
      <t>ЧК</t>
    </r>
    <r>
      <rPr>
        <vertAlign val="superscript"/>
        <sz val="11"/>
        <color theme="1"/>
        <rFont val="Calibri"/>
        <family val="2"/>
        <charset val="204"/>
        <scheme val="minor"/>
      </rPr>
      <t>дн</t>
    </r>
    <r>
      <rPr>
        <vertAlign val="subscript"/>
        <sz val="11"/>
        <color theme="1"/>
        <rFont val="Calibri"/>
        <family val="2"/>
        <charset val="204"/>
        <scheme val="minor"/>
      </rPr>
      <t>и</t>
    </r>
  </si>
  <si>
    <r>
      <t>ЧК</t>
    </r>
    <r>
      <rPr>
        <vertAlign val="superscript"/>
        <sz val="11"/>
        <color theme="1"/>
        <rFont val="Calibri"/>
        <family val="2"/>
        <charset val="204"/>
        <scheme val="minor"/>
      </rPr>
      <t>веч</t>
    </r>
  </si>
  <si>
    <r>
      <t>ЧК</t>
    </r>
    <r>
      <rPr>
        <vertAlign val="superscript"/>
        <sz val="11"/>
        <color theme="1"/>
        <rFont val="Calibri"/>
        <family val="2"/>
        <charset val="204"/>
        <scheme val="minor"/>
      </rPr>
      <t>веч</t>
    </r>
    <r>
      <rPr>
        <vertAlign val="subscript"/>
        <sz val="11"/>
        <color theme="1"/>
        <rFont val="Calibri"/>
        <family val="2"/>
        <charset val="204"/>
        <scheme val="minor"/>
      </rPr>
      <t>и</t>
    </r>
  </si>
  <si>
    <r>
      <t>ЧУ</t>
    </r>
    <r>
      <rPr>
        <vertAlign val="superscript"/>
        <sz val="11"/>
        <color theme="1"/>
        <rFont val="Calibri"/>
        <family val="2"/>
        <charset val="204"/>
        <scheme val="minor"/>
      </rPr>
      <t>дн</t>
    </r>
  </si>
  <si>
    <r>
      <t>ЧУ</t>
    </r>
    <r>
      <rPr>
        <vertAlign val="superscript"/>
        <sz val="11"/>
        <color theme="1"/>
        <rFont val="Calibri"/>
        <family val="2"/>
        <charset val="204"/>
        <scheme val="minor"/>
      </rPr>
      <t>веч</t>
    </r>
  </si>
  <si>
    <t>численность учащихся вечерних (сменных) общеобразовательных организаций (включая филиалы)</t>
  </si>
  <si>
    <t>число компьютеров, используемых в учебных целях, имеющих доступ к Интернету, в вечерних (сменных) общеобразовательных организациях (включая филиалы)</t>
  </si>
  <si>
    <t>число компьютеров, используемых в учебных целях, в вечерних (сменных) общеобразовательных организациях (включая филиалы)</t>
  </si>
  <si>
    <t>число компьютеров, используемых в учебных целях, имеющих доступ к Интернету, в общеобразовательных организациях (включая филиалы; без учета находящихся на капитальном ремонте; без вечерних (сменных) общеобразовательных организаций)</t>
  </si>
  <si>
    <t>число компьютеров, используемых в учебных целях, в общеобразовательных организациях (включая филиалы; без учета находящихся на капитальном ремонте; без вечерних (сменных) общеобразовательных организаций)</t>
  </si>
  <si>
    <t>2.4.4.</t>
  </si>
  <si>
    <r>
      <t>ЧС</t>
    </r>
    <r>
      <rPr>
        <vertAlign val="superscript"/>
        <sz val="11"/>
        <color theme="1"/>
        <rFont val="Calibri"/>
        <family val="2"/>
        <charset val="204"/>
        <scheme val="minor"/>
      </rPr>
      <t>дн</t>
    </r>
  </si>
  <si>
    <r>
      <rPr>
        <sz val="11"/>
        <color theme="1"/>
        <rFont val="Calibri"/>
        <family val="2"/>
        <charset val="204"/>
        <scheme val="minor"/>
      </rPr>
      <t>ЧС</t>
    </r>
    <r>
      <rPr>
        <vertAlign val="superscript"/>
        <sz val="11"/>
        <color theme="1"/>
        <rFont val="Calibri"/>
        <family val="2"/>
        <charset val="204"/>
        <scheme val="minor"/>
      </rPr>
      <t>веч</t>
    </r>
  </si>
  <si>
    <r>
      <rPr>
        <sz val="11"/>
        <color theme="1"/>
        <rFont val="Calibri"/>
        <family val="2"/>
        <charset val="204"/>
        <scheme val="minor"/>
      </rPr>
      <t>Ч</t>
    </r>
    <r>
      <rPr>
        <vertAlign val="superscript"/>
        <sz val="11"/>
        <color theme="1"/>
        <rFont val="Calibri"/>
        <family val="2"/>
        <charset val="204"/>
        <scheme val="minor"/>
      </rPr>
      <t>дн</t>
    </r>
  </si>
  <si>
    <r>
      <rPr>
        <sz val="11"/>
        <color theme="1"/>
        <rFont val="Calibri"/>
        <family val="2"/>
        <charset val="204"/>
        <scheme val="minor"/>
      </rPr>
      <t>Ч</t>
    </r>
    <r>
      <rPr>
        <vertAlign val="superscript"/>
        <sz val="11"/>
        <color theme="1"/>
        <rFont val="Calibri"/>
        <family val="2"/>
        <charset val="204"/>
        <scheme val="minor"/>
      </rPr>
      <t>веч</t>
    </r>
  </si>
  <si>
    <t>число вечерних (сменных) общеобразовательных организаций (включая филиалы).</t>
  </si>
  <si>
    <t>число вечерних (сменных) общеобразовательных организаций (включая филиалы), имеющих скорость подключения к сети Интернет от 1 Мбит/с и выше</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</si>
  <si>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скорость подключения к сети Интернет от 1 Мбит/с и выше</t>
  </si>
  <si>
    <t>2.5.1.</t>
  </si>
  <si>
    <r>
      <t>Чу</t>
    </r>
    <r>
      <rPr>
        <vertAlign val="superscript"/>
        <sz val="11"/>
        <color theme="1"/>
        <rFont val="Calibri"/>
        <family val="2"/>
        <charset val="204"/>
        <scheme val="minor"/>
      </rPr>
      <t>овз</t>
    </r>
    <r>
      <rPr>
        <vertAlign val="subscript"/>
        <sz val="11"/>
        <color theme="1"/>
        <rFont val="Calibri"/>
        <family val="2"/>
        <charset val="204"/>
        <scheme val="minor"/>
      </rPr>
      <t>об</t>
    </r>
  </si>
  <si>
    <r>
      <t>Чу</t>
    </r>
    <r>
      <rPr>
        <vertAlign val="superscript"/>
        <sz val="11"/>
        <color theme="1"/>
        <rFont val="Calibri"/>
        <family val="2"/>
        <charset val="204"/>
        <scheme val="minor"/>
      </rPr>
      <t>овз</t>
    </r>
  </si>
  <si>
    <t>численность обучающихся с ограниченными возможностями здоровья в образовательных организациях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t>
  </si>
  <si>
    <t>численность обучающихся с ограниченными возможностями здоровья в классах, не являющихся специальными (коррекционными),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Показывается численность обучающихся с ограниченными возможностями здоровья в образовательных организациях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исключая специальные (коррекционные) образовательные организации и классы для обучающихся, воспитанников с ограниченными возможностями здоровья</t>
  </si>
  <si>
    <t>2.5.2.</t>
  </si>
  <si>
    <r>
      <rPr>
        <sz val="11"/>
        <color theme="1"/>
        <rFont val="Calibri"/>
        <family val="2"/>
        <charset val="204"/>
        <scheme val="minor"/>
      </rPr>
      <t>ЧУ</t>
    </r>
    <r>
      <rPr>
        <vertAlign val="superscript"/>
        <sz val="11"/>
        <color theme="1"/>
        <rFont val="Calibri"/>
        <family val="2"/>
        <charset val="204"/>
        <scheme val="minor"/>
      </rPr>
      <t>инв</t>
    </r>
    <r>
      <rPr>
        <vertAlign val="subscript"/>
        <sz val="11"/>
        <color theme="1"/>
        <rFont val="Calibri"/>
        <family val="2"/>
        <charset val="204"/>
        <scheme val="minor"/>
      </rPr>
      <t>об</t>
    </r>
  </si>
  <si>
    <r>
      <t>Чу</t>
    </r>
    <r>
      <rPr>
        <vertAlign val="superscript"/>
        <sz val="11"/>
        <color theme="1"/>
        <rFont val="Calibri"/>
        <family val="2"/>
        <charset val="204"/>
        <scheme val="minor"/>
      </rPr>
      <t>инв</t>
    </r>
  </si>
  <si>
    <t>численность детей-инвалидов, обучающихся в классах, не являющихся специальными (коррекционными),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Показывается численность детей-инвалидов, обучающихся в образовательных организациях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исключая специальные (коррекционные) образовательные организации и классы для обучающихся, воспитанников с ограниченными возможностями здоровья</t>
  </si>
  <si>
    <t>численность детей-инвалидов, обучающихся в образовательных организациях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t>
  </si>
  <si>
    <t>2.6.1.</t>
  </si>
  <si>
    <r>
      <t>СБ</t>
    </r>
    <r>
      <rPr>
        <vertAlign val="superscript"/>
        <sz val="11"/>
        <color theme="1"/>
        <rFont val="Calibri"/>
        <family val="2"/>
        <charset val="204"/>
        <scheme val="minor"/>
      </rPr>
      <t>ЕГЭ</t>
    </r>
    <r>
      <rPr>
        <vertAlign val="subscript"/>
        <sz val="11"/>
        <color theme="1"/>
        <rFont val="Calibri"/>
        <family val="2"/>
        <charset val="204"/>
        <scheme val="minor"/>
      </rPr>
      <t>10л</t>
    </r>
  </si>
  <si>
    <r>
      <t>СБ</t>
    </r>
    <r>
      <rPr>
        <vertAlign val="superscript"/>
        <sz val="11"/>
        <color theme="1"/>
        <rFont val="Calibri"/>
        <family val="2"/>
        <charset val="204"/>
        <scheme val="minor"/>
      </rPr>
      <t>ЕГЭ</t>
    </r>
    <r>
      <rPr>
        <vertAlign val="subscript"/>
        <sz val="11"/>
        <color theme="1"/>
        <rFont val="Calibri"/>
        <family val="2"/>
        <charset val="204"/>
        <scheme val="minor"/>
      </rPr>
      <t>10х</t>
    </r>
  </si>
  <si>
    <t>среднее значение количества баллов по ЕГЭ (в расчете на один предмет), полученных выпускниками, завершившими обучение по образовательным программам среднего общего образования, 10% образовательных организаций, реализующих образовательные программы среднего общего образования, с худшими результатами ЕГЭ (база данных результатов ЕГЭ)</t>
  </si>
  <si>
    <t>среднее значение количества баллов по ЕГЭ (в расчете на один предмет), полученных выпускниками, завершившими обучение по образовательным программам среднего общего образования, 10% образовательных организаций, реализующих образовательные программы среднего общего образования, с лучшими результатами ЕГЭ (база данных результатов ЕГЭ)</t>
  </si>
  <si>
    <t>2.6.2.</t>
  </si>
  <si>
    <r>
      <t>СБ</t>
    </r>
    <r>
      <rPr>
        <vertAlign val="superscript"/>
        <sz val="11"/>
        <color theme="1"/>
        <rFont val="Calibri"/>
        <family val="2"/>
        <charset val="204"/>
        <scheme val="minor"/>
      </rPr>
      <t>ЕГЭ</t>
    </r>
    <r>
      <rPr>
        <vertAlign val="subscript"/>
        <sz val="11"/>
        <color theme="1"/>
        <rFont val="Calibri"/>
        <family val="2"/>
        <charset val="204"/>
        <scheme val="minor"/>
      </rPr>
      <t>i</t>
    </r>
  </si>
  <si>
    <t>среднее значение тестовых баллов, полученных выпускниками, завершившими обучение по образовательным программам среднего общего образования, по результатам ЕГЭ по предмету i (база данных результатов ЕГЭ)</t>
  </si>
  <si>
    <t>2.6.3.</t>
  </si>
  <si>
    <r>
      <t>СБ</t>
    </r>
    <r>
      <rPr>
        <vertAlign val="superscript"/>
        <sz val="11"/>
        <color theme="1"/>
        <rFont val="Calibri"/>
        <family val="2"/>
        <charset val="204"/>
        <scheme val="minor"/>
      </rPr>
      <t>ГИА</t>
    </r>
    <r>
      <rPr>
        <vertAlign val="subscript"/>
        <sz val="11"/>
        <color theme="1"/>
        <rFont val="Calibri"/>
        <family val="2"/>
        <charset val="204"/>
        <scheme val="minor"/>
      </rPr>
      <t>i</t>
    </r>
  </si>
  <si>
    <t>среднее значение тестовых баллов, полученных выпускниками, завершившими обучение по образовательным программам основного общего образования, по результатам ГИА по предмету i (база данных результатов ГИА)</t>
  </si>
  <si>
    <t>2.6.4.</t>
  </si>
  <si>
    <r>
      <t>М</t>
    </r>
    <r>
      <rPr>
        <vertAlign val="superscript"/>
        <sz val="11"/>
        <color theme="1"/>
        <rFont val="Calibri"/>
        <family val="2"/>
        <charset val="204"/>
        <scheme val="minor"/>
      </rPr>
      <t>ЕГЭ</t>
    </r>
    <r>
      <rPr>
        <vertAlign val="subscript"/>
        <sz val="11"/>
        <color theme="1"/>
        <rFont val="Calibri"/>
        <family val="2"/>
        <charset val="204"/>
        <scheme val="minor"/>
      </rPr>
      <t>i</t>
    </r>
  </si>
  <si>
    <t>доля получивших ниже минимального количества баллов среди выпускников, завершивших обучение по программам среднего общего образования, по результатам ЕГЭ по предмету i (база данных результатов ЕГЭ)</t>
  </si>
  <si>
    <t>2.6.5.</t>
  </si>
  <si>
    <r>
      <t>М</t>
    </r>
    <r>
      <rPr>
        <vertAlign val="superscript"/>
        <sz val="11"/>
        <color theme="1"/>
        <rFont val="Calibri"/>
        <family val="2"/>
        <charset val="204"/>
        <scheme val="minor"/>
      </rPr>
      <t>ГИА</t>
    </r>
    <r>
      <rPr>
        <vertAlign val="subscript"/>
        <sz val="11"/>
        <color theme="1"/>
        <rFont val="Calibri"/>
        <family val="2"/>
        <charset val="204"/>
        <scheme val="minor"/>
      </rPr>
      <t>i</t>
    </r>
  </si>
  <si>
    <t>доля получивших ниже минимального количества баллов среди выпускников 9-х классов образовательных организаций, реализующих образовательные программы основного общего образования по результатам ГИА по предмету i (база данных результатов ГИА)</t>
  </si>
  <si>
    <t>2.7.1.</t>
  </si>
  <si>
    <r>
      <t>ЧУ</t>
    </r>
    <r>
      <rPr>
        <vertAlign val="superscript"/>
        <sz val="11"/>
        <color theme="1"/>
        <rFont val="Calibri"/>
        <family val="2"/>
        <charset val="204"/>
        <scheme val="minor"/>
      </rPr>
      <t>дн</t>
    </r>
    <r>
      <rPr>
        <vertAlign val="subscript"/>
        <sz val="11"/>
        <color theme="1"/>
        <rFont val="Calibri"/>
        <family val="2"/>
        <charset val="204"/>
        <scheme val="minor"/>
      </rPr>
      <t>гп</t>
    </r>
  </si>
  <si>
    <r>
      <t>ЧУ</t>
    </r>
    <r>
      <rPr>
        <vertAlign val="superscript"/>
        <sz val="11"/>
        <color theme="1"/>
        <rFont val="Calibri"/>
        <family val="2"/>
        <charset val="204"/>
        <scheme val="minor"/>
      </rPr>
      <t>веч</t>
    </r>
    <r>
      <rPr>
        <vertAlign val="subscript"/>
        <sz val="11"/>
        <color theme="1"/>
        <rFont val="Calibri"/>
        <family val="2"/>
        <charset val="204"/>
        <scheme val="minor"/>
      </rPr>
      <t>гп</t>
    </r>
  </si>
  <si>
    <t>численность обучающихся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за исключением вечерних (сменных) общеобразовательных организаций)</t>
  </si>
  <si>
    <t>численность обучающихся вечерних (сменных) общеобразовательных организаций (включая филиалы), пользующихся горячим питанием</t>
  </si>
  <si>
    <t>численность обучающихся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за исключением вечерних (сменных) общеобразовательных организаций), пользующихся горячим питанием</t>
  </si>
  <si>
    <t>2.7.2.</t>
  </si>
  <si>
    <r>
      <t>Ч</t>
    </r>
    <r>
      <rPr>
        <vertAlign val="subscript"/>
        <sz val="11"/>
        <color theme="1"/>
        <rFont val="Calibri"/>
        <family val="2"/>
        <charset val="204"/>
        <scheme val="minor"/>
      </rPr>
      <t>лпк</t>
    </r>
  </si>
  <si>
    <t>число общеобразовательных организаций (включая филиалы), имеющих логопедический пункт или логопедический кабинет (без вечерних (сменных) общеобразовательных организаций)</t>
  </si>
  <si>
    <t>2.7.3.</t>
  </si>
  <si>
    <r>
      <t>Ч</t>
    </r>
    <r>
      <rPr>
        <vertAlign val="superscript"/>
        <sz val="11"/>
        <color theme="1"/>
        <rFont val="Calibri"/>
        <family val="2"/>
        <charset val="204"/>
        <scheme val="minor"/>
      </rPr>
      <t>дн</t>
    </r>
    <r>
      <rPr>
        <vertAlign val="subscript"/>
        <sz val="11"/>
        <color theme="1"/>
        <rFont val="Calibri"/>
        <family val="2"/>
        <charset val="204"/>
        <scheme val="minor"/>
      </rPr>
      <t>фз</t>
    </r>
  </si>
  <si>
    <r>
      <t>Ч</t>
    </r>
    <r>
      <rPr>
        <vertAlign val="superscript"/>
        <sz val="11"/>
        <color theme="1"/>
        <rFont val="Calibri"/>
        <family val="2"/>
        <charset val="204"/>
        <scheme val="minor"/>
      </rPr>
      <t>веч</t>
    </r>
    <r>
      <rPr>
        <vertAlign val="subscript"/>
        <sz val="11"/>
        <color theme="1"/>
        <rFont val="Calibri"/>
        <family val="2"/>
        <charset val="204"/>
        <scheme val="minor"/>
      </rPr>
      <t>фз</t>
    </r>
  </si>
  <si>
    <t>Характеристика разреза наблюдения - Российская Федерация;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</si>
  <si>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число вечерних (сменных) общеобразовательных организаций (включая филиалы), имеющих физкультурные залы</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</si>
  <si>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физкультурные залы</t>
  </si>
  <si>
    <t>2.7.4.</t>
  </si>
  <si>
    <r>
      <t>Ч</t>
    </r>
    <r>
      <rPr>
        <vertAlign val="superscript"/>
        <sz val="11"/>
        <color theme="1"/>
        <rFont val="Calibri"/>
        <family val="2"/>
        <charset val="204"/>
        <scheme val="minor"/>
      </rPr>
      <t>дн</t>
    </r>
    <r>
      <rPr>
        <vertAlign val="subscript"/>
        <sz val="11"/>
        <color theme="1"/>
        <rFont val="Calibri"/>
        <family val="2"/>
        <charset val="204"/>
        <scheme val="minor"/>
      </rPr>
      <t>бас</t>
    </r>
  </si>
  <si>
    <r>
      <t>Ч</t>
    </r>
    <r>
      <rPr>
        <vertAlign val="superscript"/>
        <sz val="11"/>
        <color theme="1"/>
        <rFont val="Calibri"/>
        <family val="2"/>
        <charset val="204"/>
        <scheme val="minor"/>
      </rPr>
      <t>веч</t>
    </r>
    <r>
      <rPr>
        <vertAlign val="subscript"/>
        <sz val="11"/>
        <color theme="1"/>
        <rFont val="Calibri"/>
        <family val="2"/>
        <charset val="204"/>
        <scheme val="minor"/>
      </rPr>
      <t>бас</t>
    </r>
  </si>
  <si>
    <t>число вечерних (сменных) общеобразовательных организаций (включая филиалы), имеющих плавательные бассейны</t>
  </si>
  <si>
    <t>2.8.1.</t>
  </si>
  <si>
    <r>
      <t>Ч</t>
    </r>
    <r>
      <rPr>
        <vertAlign val="superscript"/>
        <sz val="11"/>
        <color theme="1"/>
        <rFont val="Calibri"/>
        <family val="2"/>
        <charset val="204"/>
        <scheme val="minor"/>
      </rPr>
      <t>дн</t>
    </r>
    <r>
      <rPr>
        <sz val="11"/>
        <color theme="1"/>
        <rFont val="Calibri"/>
        <family val="2"/>
        <charset val="204"/>
        <scheme val="minor"/>
      </rPr>
      <t>(-1)</t>
    </r>
  </si>
  <si>
    <r>
      <t>Ч</t>
    </r>
    <r>
      <rPr>
        <vertAlign val="superscript"/>
        <sz val="11"/>
        <color theme="1"/>
        <rFont val="Calibri"/>
        <family val="2"/>
        <charset val="204"/>
        <scheme val="minor"/>
      </rPr>
      <t>веч</t>
    </r>
    <r>
      <rPr>
        <sz val="11"/>
        <color theme="1"/>
        <rFont val="Calibri"/>
        <family val="2"/>
        <charset val="204"/>
        <scheme val="minor"/>
      </rPr>
      <t>(-1)</t>
    </r>
  </si>
  <si>
    <t>число вечерних (сменных) общеобразовательных организаций (включая филиалы) в году t-1, предшествовавшем отчетному году t</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</si>
  <si>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в году t-1, предшествовавшем отчетному году t</t>
  </si>
  <si>
    <t>число вечерних (сменных) общеобразовательных организаций (включая филиалы) в отчетном году t</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</si>
  <si>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в отчетном году t;</t>
  </si>
  <si>
    <t>2.9.1.</t>
  </si>
  <si>
    <r>
      <t>ОФ</t>
    </r>
    <r>
      <rPr>
        <vertAlign val="subscript"/>
        <sz val="11"/>
        <color theme="1"/>
        <rFont val="Calibri"/>
        <family val="2"/>
        <charset val="204"/>
        <scheme val="minor"/>
      </rPr>
      <t>гм</t>
    </r>
  </si>
  <si>
    <r>
      <t>ОФ</t>
    </r>
    <r>
      <rPr>
        <vertAlign val="subscript"/>
        <sz val="11"/>
        <color theme="1"/>
        <rFont val="Calibri"/>
        <family val="2"/>
        <charset val="204"/>
        <scheme val="minor"/>
      </rPr>
      <t>нг</t>
    </r>
  </si>
  <si>
    <r>
      <t>ЧУ</t>
    </r>
    <r>
      <rPr>
        <vertAlign val="subscript"/>
        <sz val="11"/>
        <color theme="1"/>
        <rFont val="Calibri"/>
        <family val="2"/>
        <charset val="204"/>
        <scheme val="minor"/>
      </rPr>
      <t>гм</t>
    </r>
  </si>
  <si>
    <r>
      <t>ЧУ</t>
    </r>
    <r>
      <rPr>
        <vertAlign val="subscript"/>
        <sz val="11"/>
        <color theme="1"/>
        <rFont val="Calibri"/>
        <family val="2"/>
        <charset val="204"/>
        <scheme val="minor"/>
      </rPr>
      <t>нг</t>
    </r>
  </si>
  <si>
    <t>среднегодовая численность учащихся частных общеобразовательных организаций (включая филиалы)</t>
  </si>
  <si>
    <t>среднегодовая численность учащихся государственных и муниципальных общеобразовательных организаций (включая филиалы);</t>
  </si>
  <si>
    <t>объем финансирования частных общеобразовательных организаций (включая филиалы)</t>
  </si>
  <si>
    <t>объем финансирования государственных и муниципальных общеобразовательных организаций (включая филиалы);</t>
  </si>
  <si>
    <t>2.9.2.</t>
  </si>
  <si>
    <r>
      <t>ВБС</t>
    </r>
    <r>
      <rPr>
        <vertAlign val="subscript"/>
        <sz val="11"/>
        <color theme="1"/>
        <rFont val="Calibri"/>
        <family val="2"/>
        <charset val="204"/>
        <scheme val="minor"/>
      </rPr>
      <t>гм</t>
    </r>
  </si>
  <si>
    <r>
      <t>ВБС</t>
    </r>
    <r>
      <rPr>
        <vertAlign val="subscript"/>
        <sz val="11"/>
        <color theme="1"/>
        <rFont val="Calibri"/>
        <family val="2"/>
        <charset val="204"/>
        <scheme val="minor"/>
      </rPr>
      <t>нг</t>
    </r>
  </si>
  <si>
    <r>
      <t>ОС</t>
    </r>
    <r>
      <rPr>
        <vertAlign val="subscript"/>
        <sz val="11"/>
        <color theme="1"/>
        <rFont val="Calibri"/>
        <family val="2"/>
        <charset val="204"/>
        <scheme val="minor"/>
      </rPr>
      <t>гм</t>
    </r>
  </si>
  <si>
    <r>
      <t>ОС</t>
    </r>
    <r>
      <rPr>
        <vertAlign val="subscript"/>
        <sz val="11"/>
        <color theme="1"/>
        <rFont val="Calibri"/>
        <family val="2"/>
        <charset val="204"/>
        <scheme val="minor"/>
      </rPr>
      <t>нг</t>
    </r>
  </si>
  <si>
    <t>общий объем финансирования частных общеобразовательных организаций (включая филиалы)</t>
  </si>
  <si>
    <t>общий объем финансирования государственных и муниципальных общеобразовательных организаций (включая филиалы);</t>
  </si>
  <si>
    <t>объем средств от приносящей доход деятельности (внебюджетных средств), поступивших в частные общеобразовательные организации (включая филиалы)</t>
  </si>
  <si>
    <t>объем средств от приносящей доход деятельности (внебюджетных средств), поступивших в государственные и муниципальные общеобразовательные организации (включая филиалы)</t>
  </si>
  <si>
    <t>2.10.1.</t>
  </si>
  <si>
    <r>
      <t>Ч</t>
    </r>
    <r>
      <rPr>
        <vertAlign val="superscript"/>
        <sz val="11"/>
        <color theme="1"/>
        <rFont val="Calibri"/>
        <family val="2"/>
        <charset val="204"/>
        <scheme val="minor"/>
      </rPr>
      <t>дн</t>
    </r>
    <r>
      <rPr>
        <vertAlign val="subscript"/>
        <sz val="11"/>
        <color theme="1"/>
        <rFont val="Calibri"/>
        <family val="2"/>
        <charset val="204"/>
        <scheme val="minor"/>
      </rPr>
      <t>пкр</t>
    </r>
  </si>
  <si>
    <r>
      <t>Ч</t>
    </r>
    <r>
      <rPr>
        <vertAlign val="superscript"/>
        <sz val="11"/>
        <color theme="1"/>
        <rFont val="Calibri"/>
        <family val="2"/>
        <charset val="204"/>
        <scheme val="minor"/>
      </rPr>
      <t>веч</t>
    </r>
    <r>
      <rPr>
        <vertAlign val="subscript"/>
        <sz val="11"/>
        <color theme="1"/>
        <rFont val="Calibri"/>
        <family val="2"/>
        <charset val="204"/>
        <scheme val="minor"/>
      </rPr>
      <t>пкр</t>
    </r>
  </si>
  <si>
    <t>число вечерних (сменных) общеобразовательных организаций (включая филиалы), имеющих пожарные краны и рукава</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</si>
  <si>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пожарные краны и рукава</t>
  </si>
  <si>
    <t>2.10.2.</t>
  </si>
  <si>
    <r>
      <t>Ч</t>
    </r>
    <r>
      <rPr>
        <vertAlign val="superscript"/>
        <sz val="11"/>
        <color theme="1"/>
        <rFont val="Calibri"/>
        <family val="2"/>
        <charset val="204"/>
        <scheme val="minor"/>
      </rPr>
      <t>дн</t>
    </r>
    <r>
      <rPr>
        <vertAlign val="subscript"/>
        <sz val="11"/>
        <color theme="1"/>
        <rFont val="Calibri"/>
        <family val="2"/>
        <charset val="204"/>
        <scheme val="minor"/>
      </rPr>
      <t>ди</t>
    </r>
  </si>
  <si>
    <r>
      <t>Ч</t>
    </r>
    <r>
      <rPr>
        <vertAlign val="superscript"/>
        <sz val="11"/>
        <color theme="1"/>
        <rFont val="Calibri"/>
        <family val="2"/>
        <charset val="204"/>
        <scheme val="minor"/>
      </rPr>
      <t>веч</t>
    </r>
    <r>
      <rPr>
        <vertAlign val="subscript"/>
        <sz val="11"/>
        <color theme="1"/>
        <rFont val="Calibri"/>
        <family val="2"/>
        <charset val="204"/>
        <scheme val="minor"/>
      </rPr>
      <t>ди</t>
    </r>
  </si>
  <si>
    <t>число вечерних (сменных) общеобразовательных организаций (включая филиалы), имеющих дымовые извещатели</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</si>
  <si>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дымовые извещатели;</t>
  </si>
  <si>
    <t>2.10.3.</t>
  </si>
  <si>
    <r>
      <t>Ч</t>
    </r>
    <r>
      <rPr>
        <vertAlign val="superscript"/>
        <sz val="11"/>
        <color theme="1"/>
        <rFont val="Calibri"/>
        <family val="2"/>
        <charset val="204"/>
        <scheme val="minor"/>
      </rPr>
      <t>дн</t>
    </r>
    <r>
      <rPr>
        <vertAlign val="subscript"/>
        <sz val="11"/>
        <color theme="1"/>
        <rFont val="Calibri"/>
        <family val="2"/>
        <charset val="204"/>
        <scheme val="minor"/>
      </rPr>
      <t>тк</t>
    </r>
  </si>
  <si>
    <r>
      <t>Ч</t>
    </r>
    <r>
      <rPr>
        <vertAlign val="superscript"/>
        <sz val="11"/>
        <color theme="1"/>
        <rFont val="Calibri"/>
        <family val="2"/>
        <charset val="204"/>
        <scheme val="minor"/>
      </rPr>
      <t>веч</t>
    </r>
    <r>
      <rPr>
        <vertAlign val="subscript"/>
        <sz val="11"/>
        <color theme="1"/>
        <rFont val="Calibri"/>
        <family val="2"/>
        <charset val="204"/>
        <scheme val="minor"/>
      </rPr>
      <t>тк</t>
    </r>
  </si>
  <si>
    <t>число вечерних (сменных) общеобразовательных организаций (включая филиалы), имеющих "тревожную кнопку";</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</si>
  <si>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"тревожную кнопку";</t>
  </si>
  <si>
    <t>2.10.4.</t>
  </si>
  <si>
    <r>
      <t>Ч</t>
    </r>
    <r>
      <rPr>
        <vertAlign val="superscript"/>
        <sz val="11"/>
        <color theme="1"/>
        <rFont val="Calibri"/>
        <family val="2"/>
        <charset val="204"/>
        <scheme val="minor"/>
      </rPr>
      <t>дн</t>
    </r>
    <r>
      <rPr>
        <vertAlign val="subscript"/>
        <sz val="11"/>
        <color theme="1"/>
        <rFont val="Calibri"/>
        <family val="2"/>
        <charset val="204"/>
        <scheme val="minor"/>
      </rPr>
      <t>охр</t>
    </r>
  </si>
  <si>
    <r>
      <t>Ч</t>
    </r>
    <r>
      <rPr>
        <vertAlign val="superscript"/>
        <sz val="11"/>
        <color theme="1"/>
        <rFont val="Calibri"/>
        <family val="2"/>
        <charset val="204"/>
        <scheme val="minor"/>
      </rPr>
      <t>веч</t>
    </r>
    <r>
      <rPr>
        <vertAlign val="subscript"/>
        <sz val="11"/>
        <color theme="1"/>
        <rFont val="Calibri"/>
        <family val="2"/>
        <charset val="204"/>
        <scheme val="minor"/>
      </rPr>
      <t>охр</t>
    </r>
  </si>
  <si>
    <t>Чдн</t>
  </si>
  <si>
    <t>Чвеч</t>
  </si>
  <si>
    <t>число вечерних (сменных) общеобразовательных организаций (включая филиалы)</t>
  </si>
  <si>
    <t>число вечерних (сменных) общеобразовательных организаций (включая филиалы), имеющих охрану</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</si>
  <si>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охрану</t>
  </si>
  <si>
    <t>2.10.5.</t>
  </si>
  <si>
    <r>
      <t>Ч</t>
    </r>
    <r>
      <rPr>
        <vertAlign val="superscript"/>
        <sz val="11"/>
        <color theme="1"/>
        <rFont val="Calibri"/>
        <family val="2"/>
        <charset val="204"/>
        <scheme val="minor"/>
      </rPr>
      <t>дн</t>
    </r>
    <r>
      <rPr>
        <vertAlign val="subscript"/>
        <sz val="11"/>
        <color theme="1"/>
        <rFont val="Calibri"/>
        <family val="2"/>
        <charset val="204"/>
        <scheme val="minor"/>
      </rPr>
      <t>вн</t>
    </r>
  </si>
  <si>
    <r>
      <t>Ч</t>
    </r>
    <r>
      <rPr>
        <vertAlign val="superscript"/>
        <sz val="11"/>
        <color theme="1"/>
        <rFont val="Calibri"/>
        <family val="2"/>
        <charset val="204"/>
        <scheme val="minor"/>
      </rPr>
      <t>веч</t>
    </r>
    <r>
      <rPr>
        <vertAlign val="subscript"/>
        <sz val="11"/>
        <color theme="1"/>
        <rFont val="Calibri"/>
        <family val="2"/>
        <charset val="204"/>
        <scheme val="minor"/>
      </rPr>
      <t>вн</t>
    </r>
  </si>
  <si>
    <t>число вечерних (сменных) общеобразовательных организаций (включая филиалы), имеющих систему видеонаблюдения</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</si>
  <si>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систему видеонаблюдения</t>
  </si>
  <si>
    <t>2.10.6.</t>
  </si>
  <si>
    <r>
      <t>Ч</t>
    </r>
    <r>
      <rPr>
        <vertAlign val="superscript"/>
        <sz val="11"/>
        <color theme="1"/>
        <rFont val="Calibri"/>
        <family val="2"/>
        <charset val="204"/>
        <scheme val="minor"/>
      </rPr>
      <t>дн</t>
    </r>
    <r>
      <rPr>
        <vertAlign val="subscript"/>
        <sz val="11"/>
        <color theme="1"/>
        <rFont val="Calibri"/>
        <family val="2"/>
        <charset val="204"/>
        <scheme val="minor"/>
      </rPr>
      <t>а</t>
    </r>
  </si>
  <si>
    <r>
      <t>Ч</t>
    </r>
    <r>
      <rPr>
        <vertAlign val="superscript"/>
        <sz val="11"/>
        <color theme="1"/>
        <rFont val="Calibri"/>
        <family val="2"/>
        <charset val="204"/>
        <scheme val="minor"/>
      </rPr>
      <t>веч</t>
    </r>
    <r>
      <rPr>
        <vertAlign val="subscript"/>
        <sz val="11"/>
        <color theme="1"/>
        <rFont val="Calibri"/>
        <family val="2"/>
        <charset val="204"/>
        <scheme val="minor"/>
      </rPr>
      <t>а</t>
    </r>
  </si>
  <si>
    <r>
      <t>Ч</t>
    </r>
    <r>
      <rPr>
        <vertAlign val="subscript"/>
        <sz val="11"/>
        <color theme="1"/>
        <rFont val="Calibri"/>
        <family val="2"/>
        <charset val="204"/>
        <scheme val="minor"/>
      </rPr>
      <t>веч</t>
    </r>
  </si>
  <si>
    <t>число вечерних (сменных) общеобразовательных организаций, здания которых находятся в аварийном состоянии (включая филиалы)</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</si>
  <si>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здания которых находятся в аварийном состоянии</t>
  </si>
  <si>
    <t>2.10.7.</t>
  </si>
  <si>
    <r>
      <t>Ч</t>
    </r>
    <r>
      <rPr>
        <vertAlign val="superscript"/>
        <sz val="11"/>
        <color theme="1"/>
        <rFont val="Calibri"/>
        <family val="2"/>
        <charset val="204"/>
        <scheme val="minor"/>
      </rPr>
      <t>дн</t>
    </r>
    <r>
      <rPr>
        <vertAlign val="subscript"/>
        <sz val="11"/>
        <color theme="1"/>
        <rFont val="Calibri"/>
        <family val="2"/>
        <charset val="204"/>
        <scheme val="minor"/>
      </rPr>
      <t>кр</t>
    </r>
  </si>
  <si>
    <r>
      <t>Ч</t>
    </r>
    <r>
      <rPr>
        <vertAlign val="superscript"/>
        <sz val="11"/>
        <color theme="1"/>
        <rFont val="Calibri"/>
        <family val="2"/>
        <charset val="204"/>
        <scheme val="minor"/>
      </rPr>
      <t>веч</t>
    </r>
    <r>
      <rPr>
        <vertAlign val="subscript"/>
        <sz val="11"/>
        <color theme="1"/>
        <rFont val="Calibri"/>
        <family val="2"/>
        <charset val="204"/>
        <scheme val="minor"/>
      </rPr>
      <t>кр</t>
    </r>
  </si>
  <si>
    <t>число вечерних (сменных) общеобразовательных организаций (включая филиалы), здания которых требуют капитального ремонта</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</si>
  <si>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здания которых требуют капитального ремонта</t>
  </si>
  <si>
    <t>3.1.1.</t>
  </si>
  <si>
    <r>
      <t>Ч</t>
    </r>
    <r>
      <rPr>
        <vertAlign val="subscript"/>
        <sz val="11"/>
        <color theme="1"/>
        <rFont val="Calibri"/>
        <family val="2"/>
        <charset val="204"/>
        <scheme val="minor"/>
      </rPr>
      <t>нпо</t>
    </r>
  </si>
  <si>
    <r>
      <t>Н</t>
    </r>
    <r>
      <rPr>
        <vertAlign val="subscript"/>
        <sz val="11"/>
        <color theme="1"/>
        <rFont val="Calibri"/>
        <family val="2"/>
        <charset val="204"/>
        <scheme val="minor"/>
      </rPr>
      <t>15-17</t>
    </r>
  </si>
  <si>
    <t>численность населения в возрасте 15 - 17 лет (на 1 января следующего за отчетным года)</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</si>
  <si>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(за счет средств учредителя и по договорам, но без учета краткосрочно обученных)</t>
  </si>
  <si>
    <t>3.1.2.</t>
  </si>
  <si>
    <r>
      <t>Ч</t>
    </r>
    <r>
      <rPr>
        <vertAlign val="subscript"/>
        <sz val="11"/>
        <color theme="1"/>
        <rFont val="Calibri"/>
        <family val="2"/>
        <charset val="204"/>
        <scheme val="minor"/>
      </rPr>
      <t>спо</t>
    </r>
  </si>
  <si>
    <t>Н15-19</t>
  </si>
  <si>
    <t>численность населения в возрасте 15 - 19 лет (на 1 января следующего за отчетным года)</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</si>
  <si>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t>
  </si>
  <si>
    <t>3.2.1.</t>
  </si>
  <si>
    <t>зшолоьжщ</t>
  </si>
  <si>
    <r>
      <t>Ч</t>
    </r>
    <r>
      <rPr>
        <vertAlign val="subscript"/>
        <sz val="11"/>
        <color theme="1"/>
        <rFont val="Calibri"/>
        <family val="2"/>
        <charset val="204"/>
        <scheme val="minor"/>
      </rPr>
      <t>вдот</t>
    </r>
  </si>
  <si>
    <r>
      <t>Ч</t>
    </r>
    <r>
      <rPr>
        <vertAlign val="subscript"/>
        <sz val="11"/>
        <color theme="1"/>
        <rFont val="Calibri"/>
        <family val="2"/>
        <charset val="204"/>
        <scheme val="minor"/>
      </rPr>
      <t>вэо</t>
    </r>
  </si>
  <si>
    <r>
      <t>Ч</t>
    </r>
    <r>
      <rPr>
        <vertAlign val="subscript"/>
        <sz val="11"/>
        <color theme="1"/>
        <rFont val="Calibri"/>
        <family val="2"/>
        <charset val="204"/>
        <scheme val="minor"/>
      </rPr>
      <t>в</t>
    </r>
  </si>
  <si>
    <t>численность выпускников, освоивших образовательные программы среднего профессионального образования - программы подготовки специалистов среднего звена</t>
  </si>
  <si>
    <t>численность выпускников, освоивших образовательные программы среднего профессионального образования - программы подготовки специалистов среднего звена с использованием электронного обучения</t>
  </si>
  <si>
    <t>численность выпускников, освоивших образовательные программы среднего профессионального образования - программы подготовки специалистов среднего звена с использованием дистанционных образовательных технологий</t>
  </si>
  <si>
    <t>3.2.2.</t>
  </si>
  <si>
    <r>
      <t>Ч</t>
    </r>
    <r>
      <rPr>
        <vertAlign val="subscript"/>
        <sz val="11"/>
        <color theme="1"/>
        <rFont val="Calibri"/>
        <family val="2"/>
        <charset val="204"/>
        <scheme val="minor"/>
      </rPr>
      <t>п2</t>
    </r>
  </si>
  <si>
    <r>
      <t>Ч</t>
    </r>
    <r>
      <rPr>
        <vertAlign val="subscript"/>
        <sz val="11"/>
        <color theme="1"/>
        <rFont val="Calibri"/>
        <family val="2"/>
        <charset val="204"/>
        <scheme val="minor"/>
      </rPr>
      <t>п1</t>
    </r>
  </si>
  <si>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(за счет средств учредителя и по договорам, но без учета краткосрочно обученных) (за исключением численности обучающихся в профессиональных училищах уголовно-исполнительной системы и специальных профессиональных училищах)</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</si>
  <si>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отделениях на базе среднего общего образования (за счет средств учредителя и по договорам, но без учета краткосрочно обученных)</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</si>
  <si>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отделениях на базе основного общего образования (за счет средств учредителя и по договорам, но без учета краткосрочно обученных)</t>
  </si>
  <si>
    <t>3.2.3.</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</si>
  <si>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на базе среднего общего образования</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</si>
  <si>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на базе основного общего образования</t>
  </si>
  <si>
    <t>3.2.4.</t>
  </si>
  <si>
    <r>
      <t>Ч</t>
    </r>
    <r>
      <rPr>
        <vertAlign val="subscript"/>
        <sz val="11"/>
        <color theme="1"/>
        <rFont val="Calibri"/>
        <family val="2"/>
        <charset val="204"/>
        <scheme val="minor"/>
      </rPr>
      <t>0</t>
    </r>
  </si>
  <si>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по очной форме обучения (за счет средств учредителя и по договорам, но без учета краткосрочно обученных)</t>
  </si>
  <si>
    <t>3.2.5.</t>
  </si>
  <si>
    <r>
      <t>Ч</t>
    </r>
    <r>
      <rPr>
        <vertAlign val="subscript"/>
        <sz val="11"/>
        <color theme="1"/>
        <rFont val="Calibri"/>
        <family val="2"/>
        <charset val="204"/>
        <scheme val="minor"/>
      </rPr>
      <t>п3</t>
    </r>
  </si>
  <si>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по заочной форме обучения (включая экстернат)</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</si>
  <si>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по очно-заочной форме обучения</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</si>
  <si>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по очной форме обучения</t>
  </si>
  <si>
    <t>3.2.6.</t>
  </si>
  <si>
    <r>
      <t>Ч</t>
    </r>
    <r>
      <rPr>
        <vertAlign val="subscript"/>
        <sz val="11"/>
        <color theme="1"/>
        <rFont val="Calibri"/>
        <family val="2"/>
        <charset val="204"/>
        <scheme val="minor"/>
      </rPr>
      <t>псв</t>
    </r>
  </si>
  <si>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с полным возмещением стоимости обучения</t>
  </si>
  <si>
    <t>3.3.1.</t>
  </si>
  <si>
    <r>
      <t>Н</t>
    </r>
    <r>
      <rPr>
        <vertAlign val="subscript"/>
        <sz val="11"/>
        <color theme="1"/>
        <rFont val="Calibri"/>
        <family val="2"/>
        <charset val="204"/>
        <scheme val="minor"/>
      </rPr>
      <t>во1</t>
    </r>
  </si>
  <si>
    <r>
      <t>Н</t>
    </r>
    <r>
      <rPr>
        <vertAlign val="subscript"/>
        <sz val="11"/>
        <color theme="1"/>
        <rFont val="Calibri"/>
        <family val="2"/>
        <charset val="204"/>
        <scheme val="minor"/>
      </rPr>
      <t>1</t>
    </r>
  </si>
  <si>
    <r>
      <t>Н</t>
    </r>
    <r>
      <rPr>
        <vertAlign val="subscript"/>
        <sz val="11"/>
        <color theme="1"/>
        <rFont val="Calibri"/>
        <family val="2"/>
        <charset val="204"/>
        <scheme val="minor"/>
      </rPr>
      <t>во2</t>
    </r>
  </si>
  <si>
    <r>
      <t>Н</t>
    </r>
    <r>
      <rPr>
        <vertAlign val="subscript"/>
        <sz val="11"/>
        <color theme="1"/>
        <rFont val="Calibri"/>
        <family val="2"/>
        <charset val="204"/>
        <scheme val="minor"/>
      </rPr>
      <t>2</t>
    </r>
  </si>
  <si>
    <t>численность педагогических работников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имеющих высшее образование</t>
  </si>
  <si>
    <t>численность преподавателей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имеющих высшее образование</t>
  </si>
  <si>
    <t>3.3.2.</t>
  </si>
  <si>
    <t>численность преподавателей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t>
  </si>
  <si>
    <t>численность преподавателей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 имеющих высшее образование</t>
  </si>
  <si>
    <t>численность педагогических работников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t>
  </si>
  <si>
    <t>численность педагогических работников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 имеющих высшее образование</t>
  </si>
  <si>
    <t>3.3.3.</t>
  </si>
  <si>
    <r>
      <t>Н</t>
    </r>
    <r>
      <rPr>
        <vertAlign val="subscript"/>
        <sz val="11"/>
        <color theme="1"/>
        <rFont val="Calibri"/>
        <family val="2"/>
        <charset val="204"/>
        <scheme val="minor"/>
      </rPr>
      <t>к1</t>
    </r>
  </si>
  <si>
    <r>
      <t>Н</t>
    </r>
    <r>
      <rPr>
        <vertAlign val="subscript"/>
        <sz val="11"/>
        <color theme="1"/>
        <rFont val="Calibri"/>
        <family val="2"/>
        <charset val="204"/>
        <scheme val="minor"/>
      </rPr>
      <t>к2</t>
    </r>
  </si>
  <si>
    <r>
      <t>Н</t>
    </r>
    <r>
      <rPr>
        <vertAlign val="subscript"/>
        <sz val="11"/>
        <color theme="1"/>
        <rFont val="Calibri"/>
        <family val="2"/>
        <charset val="204"/>
        <scheme val="minor"/>
      </rPr>
      <t>п</t>
    </r>
  </si>
  <si>
    <t>численность педагогических работников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</si>
  <si>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численность педагогических работников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имеющих первую квалификационную категорию</t>
  </si>
  <si>
    <t>численность педагогических работников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имеющих высшую квалификационную категорию</t>
  </si>
  <si>
    <t>3.3.4.</t>
  </si>
  <si>
    <t>численность педагогических работников (без внешних совместителей и работающих по договорам гражданско-правового характера)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t>
  </si>
  <si>
    <t>численность педагогических работников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 имеющих первую квалификационную категорию</t>
  </si>
  <si>
    <t>численность педагогических работников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 имеющих высшую квалификационную категорию</t>
  </si>
  <si>
    <t>3.3.5.</t>
  </si>
  <si>
    <r>
      <t>а</t>
    </r>
    <r>
      <rPr>
        <vertAlign val="subscript"/>
        <sz val="11"/>
        <color theme="1"/>
        <rFont val="Calibri"/>
        <family val="2"/>
        <charset val="204"/>
        <scheme val="minor"/>
      </rPr>
      <t>1у</t>
    </r>
  </si>
  <si>
    <r>
      <t>а</t>
    </r>
    <r>
      <rPr>
        <vertAlign val="subscript"/>
        <sz val="11"/>
        <color theme="1"/>
        <rFont val="Calibri"/>
        <family val="2"/>
        <charset val="204"/>
        <scheme val="minor"/>
      </rPr>
      <t>1д</t>
    </r>
  </si>
  <si>
    <r>
      <t>а</t>
    </r>
    <r>
      <rPr>
        <vertAlign val="subscript"/>
        <sz val="11"/>
        <color theme="1"/>
        <rFont val="Calibri"/>
        <family val="2"/>
        <charset val="204"/>
        <scheme val="minor"/>
      </rPr>
      <t>1ууис</t>
    </r>
  </si>
  <si>
    <r>
      <t>а</t>
    </r>
    <r>
      <rPr>
        <vertAlign val="subscript"/>
        <sz val="11"/>
        <color theme="1"/>
        <rFont val="Calibri"/>
        <family val="2"/>
        <charset val="204"/>
        <scheme val="minor"/>
      </rPr>
      <t>1успец</t>
    </r>
  </si>
  <si>
    <r>
      <t>а</t>
    </r>
    <r>
      <rPr>
        <vertAlign val="subscript"/>
        <sz val="11"/>
        <color theme="1"/>
        <rFont val="Calibri"/>
        <family val="2"/>
        <charset val="204"/>
        <scheme val="minor"/>
      </rPr>
      <t>1дуис</t>
    </r>
  </si>
  <si>
    <r>
      <t>а</t>
    </r>
    <r>
      <rPr>
        <vertAlign val="subscript"/>
        <sz val="11"/>
        <color theme="1"/>
        <rFont val="Calibri"/>
        <family val="2"/>
        <charset val="204"/>
        <scheme val="minor"/>
      </rPr>
      <t>1дспец</t>
    </r>
  </si>
  <si>
    <t>b</t>
  </si>
  <si>
    <r>
      <t>b</t>
    </r>
    <r>
      <rPr>
        <vertAlign val="subscript"/>
        <sz val="11"/>
        <color theme="1"/>
        <rFont val="Calibri"/>
        <family val="2"/>
        <charset val="204"/>
        <scheme val="minor"/>
      </rPr>
      <t>1у</t>
    </r>
  </si>
  <si>
    <r>
      <t>b</t>
    </r>
    <r>
      <rPr>
        <vertAlign val="subscript"/>
        <sz val="11"/>
        <color theme="1"/>
        <rFont val="Calibri"/>
        <family val="2"/>
        <charset val="204"/>
        <scheme val="minor"/>
      </rPr>
      <t>1д</t>
    </r>
  </si>
  <si>
    <r>
      <t>П</t>
    </r>
    <r>
      <rPr>
        <vertAlign val="subscript"/>
        <sz val="11"/>
        <color theme="1"/>
        <rFont val="Calibri"/>
        <family val="2"/>
        <charset val="204"/>
        <scheme val="minor"/>
      </rPr>
      <t>1</t>
    </r>
  </si>
  <si>
    <r>
      <t>П</t>
    </r>
    <r>
      <rPr>
        <vertAlign val="subscript"/>
        <sz val="11"/>
        <color theme="1"/>
        <rFont val="Calibri"/>
        <family val="2"/>
        <charset val="204"/>
        <scheme val="minor"/>
      </rPr>
      <t>2</t>
    </r>
  </si>
  <si>
    <t>а</t>
  </si>
  <si>
    <t>c</t>
  </si>
  <si>
    <r>
      <t>П</t>
    </r>
    <r>
      <rPr>
        <vertAlign val="subscript"/>
        <sz val="11"/>
        <color theme="1"/>
        <rFont val="Calibri"/>
        <family val="2"/>
        <charset val="204"/>
        <scheme val="minor"/>
      </rPr>
      <t>3</t>
    </r>
  </si>
  <si>
    <r>
      <t>П</t>
    </r>
    <r>
      <rPr>
        <vertAlign val="subscript"/>
        <sz val="11"/>
        <color theme="1"/>
        <rFont val="Calibri"/>
        <family val="2"/>
        <charset val="204"/>
        <scheme val="minor"/>
      </rPr>
      <t>4</t>
    </r>
  </si>
  <si>
    <t>численность мастеров производственного обучения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подготовки специалистов среднего звена</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</si>
  <si>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по заочной форме обучения и форме экстерната</t>
  </si>
  <si>
    <t>численность мастеров производственного обучения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среднего профессионального образования - исключительно программы подготовки квалифицированных рабочих, служащих</t>
  </si>
  <si>
    <t>численность преподавателей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среднего профессионального образования - исключительно программы подготовки квалифицированных рабочих, служащих</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</si>
  <si>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по очно-заочной форме обучения и в форме экстерната по договорам (но без учета краткосрочно обученных)</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</si>
  <si>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по очно-заочной форме обучения и в форме экстерната за счет средств учредителя</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</si>
  <si>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специальных профессиональных училищах учреждениях по договорам</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</si>
  <si>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профессиональных училищах уголовно-исполнительной системы по договорам</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</si>
  <si>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специальных профессиональных училищах учреждениях за счет средств учредителя</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</si>
  <si>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профессиональных училищах уголовно-исполнительной системы за счет средств учредителя</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</si>
  <si>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по очной форме обучения по договорам (но без учета краткосрочно обученных)</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</si>
  <si>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по очной форме обучения за счет средств учредителя</t>
  </si>
  <si>
    <t>3.3.6.</t>
  </si>
  <si>
    <r>
      <t>Ч</t>
    </r>
    <r>
      <rPr>
        <vertAlign val="subscript"/>
        <sz val="11"/>
        <color theme="1"/>
        <rFont val="Calibri"/>
        <family val="2"/>
        <charset val="204"/>
        <scheme val="minor"/>
      </rPr>
      <t>пр</t>
    </r>
  </si>
  <si>
    <t>ЗП</t>
  </si>
  <si>
    <t>среднемесячная номинальная начисленная заработная плата в экономике субъекта Российской Федерации</t>
  </si>
  <si>
    <t>средняя численность преподавателей и мастеров производственного обучения списочного состава (без внешних совместителей) государственных (муниципальных) образовательных организаций (включая филиалы), реализующих образовательные программы среднего профессионального образования - программы подготовки квалифицированных рабочих, служащих и программы подготовки специалистов среднего звена</t>
  </si>
  <si>
    <t>фонд начисленной заработной платы преподавателей и мастеров производственного обучения списочного состава (без фонда заработной платы внешних совместителей) государственных (муниципальных) образовательных организаций (включая филиалы), реализующих образовательные программы среднего профессионального образования - программы подготовки квалифицированных рабочих, служащих и программы подготовки специалистов среднего звена</t>
  </si>
  <si>
    <t>3.3.7.</t>
  </si>
  <si>
    <r>
      <t>П</t>
    </r>
    <r>
      <rPr>
        <vertAlign val="subscript"/>
        <sz val="11"/>
        <color theme="1"/>
        <rFont val="Calibri"/>
        <family val="2"/>
        <charset val="204"/>
        <scheme val="minor"/>
      </rPr>
      <t>1р</t>
    </r>
  </si>
  <si>
    <r>
      <t>П</t>
    </r>
    <r>
      <rPr>
        <vertAlign val="subscript"/>
        <sz val="11"/>
        <color theme="1"/>
        <rFont val="Calibri"/>
        <family val="2"/>
        <charset val="204"/>
        <scheme val="minor"/>
      </rPr>
      <t>2р</t>
    </r>
  </si>
  <si>
    <t>преподаватели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(социологический опрос)</t>
  </si>
  <si>
    <t>преподаватели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квалифицированных рабочих, служащих (социологический опрос)</t>
  </si>
  <si>
    <t>преподаватели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(социологический опрос).</t>
  </si>
  <si>
    <t>преподаватели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квалифицированных рабочих, служащих (социологический опрос);</t>
  </si>
  <si>
    <t>3.3.8.</t>
  </si>
  <si>
    <r>
      <t>П</t>
    </r>
    <r>
      <rPr>
        <vertAlign val="subscript"/>
        <sz val="11"/>
        <color theme="1"/>
        <rFont val="Calibri"/>
        <family val="2"/>
        <charset val="204"/>
        <scheme val="minor"/>
      </rPr>
      <t>1д</t>
    </r>
  </si>
  <si>
    <r>
      <t>П</t>
    </r>
    <r>
      <rPr>
        <vertAlign val="subscript"/>
        <sz val="11"/>
        <color theme="1"/>
        <rFont val="Calibri"/>
        <family val="2"/>
        <charset val="204"/>
        <scheme val="minor"/>
      </rPr>
      <t>2д</t>
    </r>
  </si>
  <si>
    <t>преподаватели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(социологический опрос)</t>
  </si>
  <si>
    <t>3.4.1.</t>
  </si>
  <si>
    <r>
      <t>Ч</t>
    </r>
    <r>
      <rPr>
        <vertAlign val="subscript"/>
        <sz val="11"/>
        <color theme="1"/>
        <rFont val="Calibri"/>
        <family val="2"/>
        <charset val="204"/>
        <scheme val="minor"/>
      </rPr>
      <t>о</t>
    </r>
  </si>
  <si>
    <r>
      <t>Ч</t>
    </r>
    <r>
      <rPr>
        <vertAlign val="subscript"/>
        <sz val="11"/>
        <color theme="1"/>
        <rFont val="Calibri"/>
        <family val="2"/>
        <charset val="204"/>
        <scheme val="minor"/>
      </rPr>
      <t>н</t>
    </r>
  </si>
  <si>
    <t>численность студентов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нуждающихся в общежитиях</t>
  </si>
  <si>
    <t>численность студентов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проживающих в общежитиях (включая проживающих в общежитиях сторонних организаций)</t>
  </si>
  <si>
    <t>3.4.2.</t>
  </si>
  <si>
    <r>
      <t>ПМ</t>
    </r>
    <r>
      <rPr>
        <vertAlign val="subscript"/>
        <sz val="11"/>
        <color theme="1"/>
        <rFont val="Calibri"/>
        <family val="2"/>
        <charset val="204"/>
        <scheme val="minor"/>
      </rPr>
      <t>ф</t>
    </r>
  </si>
  <si>
    <t>К</t>
  </si>
  <si>
    <t>расчетная численность студентов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</si>
  <si>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число посадочных мест в собственных (без сданных в аренду и субаренду) и арендованных предприятиях (подразделениях) общественного питания, расположенных в учебно-лабораторных зданиях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</si>
  <si>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3.4.3.</t>
  </si>
  <si>
    <r>
      <t>ЧК</t>
    </r>
    <r>
      <rPr>
        <vertAlign val="subscript"/>
        <sz val="11"/>
        <color theme="1"/>
        <rFont val="Calibri"/>
        <family val="2"/>
        <charset val="204"/>
        <scheme val="minor"/>
      </rPr>
      <t>1</t>
    </r>
  </si>
  <si>
    <r>
      <t>ЧК</t>
    </r>
    <r>
      <rPr>
        <vertAlign val="subscript"/>
        <sz val="11"/>
        <color theme="1"/>
        <rFont val="Calibri"/>
        <family val="2"/>
        <charset val="204"/>
        <scheme val="minor"/>
      </rPr>
      <t>2</t>
    </r>
  </si>
  <si>
    <r>
      <t>b</t>
    </r>
    <r>
      <rPr>
        <vertAlign val="subscript"/>
        <sz val="11"/>
        <color theme="1"/>
        <rFont val="Calibri"/>
        <family val="2"/>
        <charset val="204"/>
        <scheme val="minor"/>
      </rPr>
      <t>1y</t>
    </r>
  </si>
  <si>
    <t>число персональных компьютеров, используемых в учебных целях, в профессиональных образовательных организациях,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имеющих доступ к Интернету</t>
  </si>
  <si>
    <t>число персональных компьютеров, используемых в учебных целях, в профессиональных образовательных организациях,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</si>
  <si>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3.4.4.</t>
  </si>
  <si>
    <t>численность студентов, приведенная к очной форме обучения профессиональных образовательных организаций (включая филиалы) и филиалы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</si>
  <si>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число персональных компьютеров, используемых в учебных целях, в профессиональных образовательных организациях (включая филиалы) и филиалах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имеющих доступ к Интернету</t>
  </si>
  <si>
    <t>число персональных компьютеров, используемых в учебных целях, в профессиональных образовательных организациях (включая филиалы) и филиалах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</si>
  <si>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3.4.5.</t>
  </si>
  <si>
    <r>
      <t>ЧИ</t>
    </r>
    <r>
      <rPr>
        <vertAlign val="subscript"/>
        <sz val="11"/>
        <color theme="1"/>
        <rFont val="Calibri"/>
        <family val="2"/>
        <charset val="204"/>
        <scheme val="minor"/>
      </rPr>
      <t>с</t>
    </r>
  </si>
  <si>
    <t>ЧИ</t>
  </si>
  <si>
    <t>число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подключенных к Интернету</t>
  </si>
  <si>
    <t>число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подключенных к Интернету со скоростью передачи данных 2 Мбит/сек и выше</t>
  </si>
  <si>
    <t>3.4.6.</t>
  </si>
  <si>
    <r>
      <t>а</t>
    </r>
    <r>
      <rPr>
        <vertAlign val="subscript"/>
        <sz val="11"/>
        <color theme="1"/>
        <rFont val="Calibri"/>
        <family val="2"/>
        <charset val="204"/>
        <scheme val="minor"/>
      </rPr>
      <t>1диспец</t>
    </r>
  </si>
  <si>
    <r>
      <t>У</t>
    </r>
    <r>
      <rPr>
        <vertAlign val="subscript"/>
        <sz val="11"/>
        <color theme="1"/>
        <rFont val="Calibri"/>
        <family val="2"/>
        <charset val="204"/>
        <scheme val="minor"/>
      </rPr>
      <t>2</t>
    </r>
  </si>
  <si>
    <t>численность студентов, приведенная к очной форме обучения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</si>
  <si>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площадь учебно-лабораторных зданий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(без учета площади: сданной в аренду или субаренду, находящейся на капитальном ремонте)</t>
  </si>
  <si>
    <t>площадь учебно-лабораторных зданий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(без учета площади: сданной в аренду или субаренду, находящейся на капитальном ремонте или реконструкции)</t>
  </si>
  <si>
    <t>3.5.1.</t>
  </si>
  <si>
    <r>
      <t>N</t>
    </r>
    <r>
      <rPr>
        <vertAlign val="subscript"/>
        <sz val="11"/>
        <color theme="1"/>
        <rFont val="Calibri"/>
        <family val="2"/>
        <charset val="204"/>
        <scheme val="minor"/>
      </rPr>
      <t>инв</t>
    </r>
  </si>
  <si>
    <t>N</t>
  </si>
  <si>
    <t>число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</si>
  <si>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число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обеспечивающих доступность обучения и проживания лиц с ограниченными возможностями здоровья и инвалидов (учебно-лабораторные здания и общежития, которых доступны для лиц с ограниченными возможностями здоровья, детей-инвалидов и инвалидов)</t>
  </si>
  <si>
    <t>3.5.2.</t>
  </si>
  <si>
    <r>
      <t>Ч</t>
    </r>
    <r>
      <rPr>
        <vertAlign val="subscript"/>
        <sz val="11"/>
        <color theme="1"/>
        <rFont val="Calibri"/>
        <family val="2"/>
        <charset val="204"/>
        <scheme val="minor"/>
      </rPr>
      <t>овз1</t>
    </r>
  </si>
  <si>
    <r>
      <t>Ч</t>
    </r>
    <r>
      <rPr>
        <vertAlign val="subscript"/>
        <sz val="11"/>
        <color theme="1"/>
        <rFont val="Calibri"/>
        <family val="2"/>
        <charset val="204"/>
        <scheme val="minor"/>
      </rPr>
      <t>1</t>
    </r>
  </si>
  <si>
    <r>
      <t>Ч</t>
    </r>
    <r>
      <rPr>
        <vertAlign val="subscript"/>
        <sz val="11"/>
        <color theme="1"/>
        <rFont val="Calibri"/>
        <family val="2"/>
        <charset val="204"/>
        <scheme val="minor"/>
      </rPr>
      <t>овз2</t>
    </r>
  </si>
  <si>
    <r>
      <t>Ч</t>
    </r>
    <r>
      <rPr>
        <vertAlign val="subscript"/>
        <sz val="11"/>
        <color theme="1"/>
        <rFont val="Calibri"/>
        <family val="2"/>
        <charset val="204"/>
        <scheme val="minor"/>
      </rPr>
      <t>2</t>
    </r>
  </si>
  <si>
    <t>численность обучающихся по образовательным программам среднего профессионального образования - программам подготовки специалистов среднего звена</t>
  </si>
  <si>
    <t>численность лиц с ограниченными возможностями здоровья, обучающихся по образовательным программам среднего профессионального образования - программам подготовки специалистов среднего звена</t>
  </si>
  <si>
    <t>численность лиц с ограниченными возможностями здоровья, обучающихся по образовательным программам среднего профессионального образования - программам подготовки квалифицированных рабочих, служащих (за счет средств учредителя и по договорам, но без учета краткосрочно обученных)</t>
  </si>
  <si>
    <t>3.5.3.</t>
  </si>
  <si>
    <r>
      <t>Ч</t>
    </r>
    <r>
      <rPr>
        <vertAlign val="subscript"/>
        <sz val="11"/>
        <color theme="1"/>
        <rFont val="Calibri"/>
        <family val="2"/>
        <charset val="204"/>
        <scheme val="minor"/>
      </rPr>
      <t>и1</t>
    </r>
  </si>
  <si>
    <r>
      <t>Ч</t>
    </r>
    <r>
      <rPr>
        <vertAlign val="subscript"/>
        <sz val="11"/>
        <color theme="1"/>
        <rFont val="Calibri"/>
        <family val="2"/>
        <charset val="204"/>
        <scheme val="minor"/>
      </rPr>
      <t>и2</t>
    </r>
  </si>
  <si>
    <t>численность инвалидов, обучающихся по образовательным программам среднего профессионального образования - программам подготовки специалистов среднего звена</t>
  </si>
  <si>
    <t>численность детей инвалидов и инвалидов, обучающихся по образовательным программам среднего профессионального образования - программам подготовки квалифицированных рабочих, служащих (за счет средств учредителя и по договорам, но без учета краткосрочно обученных)</t>
  </si>
  <si>
    <t>3.6.1.</t>
  </si>
  <si>
    <r>
      <t>Ч</t>
    </r>
    <r>
      <rPr>
        <vertAlign val="subscript"/>
        <sz val="11"/>
        <color theme="1"/>
        <rFont val="Calibri"/>
        <family val="2"/>
        <charset val="204"/>
        <scheme val="minor"/>
      </rPr>
      <t>ос</t>
    </r>
  </si>
  <si>
    <t>численность студентов очной формы обучения, обучающихся по образовательным среднего профессионального образования - программам подготовки специалистов среднего звена</t>
  </si>
  <si>
    <t>численность студентов очной формы обучения, обучающихся по образовательным программам среднего профессионального образования - программам подготовки специалистов среднего звена, получающих стипендии</t>
  </si>
  <si>
    <t>3.6.2.</t>
  </si>
  <si>
    <r>
      <t>В</t>
    </r>
    <r>
      <rPr>
        <vertAlign val="subscript"/>
        <sz val="11"/>
        <color theme="1"/>
        <rFont val="Calibri"/>
        <family val="2"/>
        <charset val="204"/>
        <scheme val="minor"/>
      </rPr>
      <t>споб1</t>
    </r>
  </si>
  <si>
    <r>
      <t>В</t>
    </r>
    <r>
      <rPr>
        <vertAlign val="subscript"/>
        <sz val="11"/>
        <color theme="1"/>
        <rFont val="Calibri"/>
        <family val="2"/>
        <charset val="204"/>
        <scheme val="minor"/>
      </rPr>
      <t>спо1</t>
    </r>
  </si>
  <si>
    <r>
      <t>В</t>
    </r>
    <r>
      <rPr>
        <vertAlign val="subscript"/>
        <sz val="11"/>
        <color theme="1"/>
        <rFont val="Calibri"/>
        <family val="2"/>
        <charset val="204"/>
        <scheme val="minor"/>
      </rPr>
      <t>споб2</t>
    </r>
  </si>
  <si>
    <r>
      <t>В</t>
    </r>
    <r>
      <rPr>
        <vertAlign val="subscript"/>
        <sz val="11"/>
        <color theme="1"/>
        <rFont val="Calibri"/>
        <family val="2"/>
        <charset val="204"/>
        <scheme val="minor"/>
      </rPr>
      <t>спо2</t>
    </r>
  </si>
  <si>
    <t>численность экономически активных выпускников (занятых и безработных) со средним профессиональным образованием (программы подготовки специалистов среднего звена), завершивших обучение в течение трех лет, предшествующих отчетному периоду</t>
  </si>
  <si>
    <t>численность безработных выпускников со средним профессиональным образованием (программы подготовки специалистов среднего звена), завершивших обучение в течение трех лет, предшествующих отчетному периоду</t>
  </si>
  <si>
    <t>численность экономически активных выпускников (занятых и безработных) со средним профессиональным образованием (программы подготовки квалифицированных рабочих, служащих), завершивших обучение в течение трех лет, предшествующих отчетному периоду</t>
  </si>
  <si>
    <t>численность безработных выпускников со средним профессиональным образованием (программы подготовки квалифицированных рабочих, служащих), завершивших обучение в течение трех лет, предшествующих отчетному периоду</t>
  </si>
  <si>
    <t>3.7.1.</t>
  </si>
  <si>
    <r>
      <t>Ч</t>
    </r>
    <r>
      <rPr>
        <vertAlign val="subscript"/>
        <sz val="11"/>
        <color theme="1"/>
        <rFont val="Calibri"/>
        <family val="2"/>
        <charset val="204"/>
        <scheme val="minor"/>
      </rPr>
      <t>1</t>
    </r>
    <r>
      <rPr>
        <sz val="11"/>
        <color theme="1"/>
        <rFont val="Calibri"/>
        <family val="2"/>
        <charset val="204"/>
        <scheme val="minor"/>
      </rPr>
      <t>(-1)</t>
    </r>
  </si>
  <si>
    <r>
      <t>Ч</t>
    </r>
    <r>
      <rPr>
        <vertAlign val="subscript"/>
        <sz val="11"/>
        <color theme="1"/>
        <rFont val="Calibri"/>
        <family val="2"/>
        <charset val="204"/>
        <scheme val="minor"/>
      </rPr>
      <t>2</t>
    </r>
    <r>
      <rPr>
        <sz val="11"/>
        <color theme="1"/>
        <rFont val="Calibri"/>
        <family val="2"/>
        <charset val="204"/>
        <scheme val="minor"/>
      </rPr>
      <t>(-1)</t>
    </r>
  </si>
  <si>
    <r>
      <t>Ч</t>
    </r>
    <r>
      <rPr>
        <vertAlign val="subscript"/>
        <sz val="11"/>
        <color theme="1"/>
        <rFont val="Calibri"/>
        <family val="2"/>
        <charset val="204"/>
        <scheme val="minor"/>
      </rPr>
      <t>з</t>
    </r>
  </si>
  <si>
    <r>
      <t>Ч</t>
    </r>
    <r>
      <rPr>
        <vertAlign val="subscript"/>
        <sz val="11"/>
        <color theme="1"/>
        <rFont val="Calibri"/>
        <family val="2"/>
        <charset val="204"/>
        <scheme val="minor"/>
      </rPr>
      <t>з</t>
    </r>
    <r>
      <rPr>
        <sz val="11"/>
        <color theme="1"/>
        <rFont val="Calibri"/>
        <family val="2"/>
        <charset val="204"/>
        <scheme val="minor"/>
      </rPr>
      <t>(-1)</t>
    </r>
  </si>
  <si>
    <r>
      <t>Ч</t>
    </r>
    <r>
      <rPr>
        <vertAlign val="subscript"/>
        <sz val="11"/>
        <color theme="1"/>
        <rFont val="Calibri"/>
        <family val="2"/>
        <charset val="204"/>
        <scheme val="minor"/>
      </rPr>
      <t>4</t>
    </r>
  </si>
  <si>
    <r>
      <t>Ч</t>
    </r>
    <r>
      <rPr>
        <vertAlign val="subscript"/>
        <sz val="11"/>
        <color theme="1"/>
        <rFont val="Calibri"/>
        <family val="2"/>
        <charset val="204"/>
        <scheme val="minor"/>
      </rPr>
      <t>4</t>
    </r>
    <r>
      <rPr>
        <sz val="11"/>
        <color theme="1"/>
        <rFont val="Calibri"/>
        <family val="2"/>
        <charset val="204"/>
        <scheme val="minor"/>
      </rPr>
      <t>(-1)</t>
    </r>
  </si>
  <si>
    <t>число организаций высшего образования, имеющих в своем составе структурные подразделения, реализующие образовательные программы среднего профессионального образования - программы подготовки специалистов среднего звена в году t-1, предшествовавшем отчетному году t.</t>
  </si>
  <si>
    <t>число организаций высшего образования, имеющих в своем составе структурные подразделения, реализующие образовательные программы среднего профессионального образования - программы подготовки специалистов среднего звена в отчетном году t</t>
  </si>
  <si>
    <t>число профессиональных образовательных организаций (включая их филиалы), реализующих образовательные программы среднего профессионального образования - программы подготовки специалистов среднего звена в отчетном году t;</t>
  </si>
  <si>
    <t>число организаций высшего образования, имеющих в своем составе структурные подразделения, реализующие образовательные программы среднего профессионального образования - подготовки квалифицированных рабочих, служащих в отчетном году t;</t>
  </si>
  <si>
    <t>число профессиональных образовательных организаций (включая их филиалы), реализующих образовательные программы среднего профессионального образования - программы подготовки специалистов среднего звена в году t-1, предшествовавшем отчетному году t;</t>
  </si>
  <si>
    <t>число организаций высшего образования, имеющих в своем составе структурные подразделения, реализующие образовательные программы среднего профессионального образования - подготовки квалифицированных рабочих, служащих в году t-1, предшествовавшем отчетном году t.</t>
  </si>
  <si>
    <t>число профессиональных образовательных организаций (включая их филиалы), реализующих образовательные программы среднего профессионального образования - программы подготовки квалифицированных рабочих, служащих в году t-1, предшествовавшем отчетному году t</t>
  </si>
  <si>
    <t>число профессиональных образовательных организаций (включая их филиалы), реализующих образовательные программы среднего профессионального образования - программы подготовки квалифицированных рабочих, служащих в отчетном году t</t>
  </si>
  <si>
    <t>3.8.1.</t>
  </si>
  <si>
    <r>
      <t>ВБС</t>
    </r>
    <r>
      <rPr>
        <vertAlign val="subscript"/>
        <sz val="11"/>
        <color theme="1"/>
        <rFont val="Calibri"/>
        <family val="2"/>
        <charset val="204"/>
        <scheme val="minor"/>
      </rPr>
      <t>1нпо</t>
    </r>
  </si>
  <si>
    <r>
      <t>ВБС</t>
    </r>
    <r>
      <rPr>
        <vertAlign val="subscript"/>
        <sz val="11"/>
        <color theme="1"/>
        <rFont val="Calibri"/>
        <family val="2"/>
        <charset val="204"/>
        <scheme val="minor"/>
      </rPr>
      <t>1спо</t>
    </r>
  </si>
  <si>
    <r>
      <t>ОС</t>
    </r>
    <r>
      <rPr>
        <vertAlign val="subscript"/>
        <sz val="11"/>
        <color theme="1"/>
        <rFont val="Calibri"/>
        <family val="2"/>
        <charset val="204"/>
        <scheme val="minor"/>
      </rPr>
      <t>1нпо</t>
    </r>
  </si>
  <si>
    <r>
      <t>ОС</t>
    </r>
    <r>
      <rPr>
        <vertAlign val="subscript"/>
        <sz val="11"/>
        <color theme="1"/>
        <rFont val="Calibri"/>
        <family val="2"/>
        <charset val="204"/>
        <scheme val="minor"/>
      </rPr>
      <t>1спо</t>
    </r>
  </si>
  <si>
    <r>
      <t>ВБС</t>
    </r>
    <r>
      <rPr>
        <vertAlign val="subscript"/>
        <sz val="11"/>
        <color theme="1"/>
        <rFont val="Calibri"/>
        <family val="2"/>
        <charset val="204"/>
        <scheme val="minor"/>
      </rPr>
      <t>2</t>
    </r>
  </si>
  <si>
    <r>
      <t>ОС</t>
    </r>
    <r>
      <rPr>
        <vertAlign val="subscript"/>
        <sz val="11"/>
        <color theme="1"/>
        <rFont val="Calibri"/>
        <family val="2"/>
        <charset val="204"/>
        <scheme val="minor"/>
      </rPr>
      <t>2</t>
    </r>
  </si>
  <si>
    <t>объем финансовых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от реализации образовательных программ среднего профессионального образования - программ подготовки квалифицированных рабочих, служащих</t>
  </si>
  <si>
    <t>объем финансовых средств от приносящей доход деятельности (внебюджетных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от реализации образовательных программ среднего профессионального образования - программ подготовки квалифицированных рабочих, служащих</t>
  </si>
  <si>
    <t>объем финансовых средств, поступивших в профессиональные образовательные организации (включая филиалы) и филиалы образовательных организаций высшего образования, реализующие образовательные программы среднего профессионального образования, от реализации образовательных программ среднего профессионального образования - программ подготовки квалифицированных рабочих, служащих</t>
  </si>
  <si>
    <t>объем финансовых средств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</si>
  <si>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объем финансовых средств от приносящей доход деятельности (внебюджетных средств), поступивших в профессиональные образовательные организации (включая филиалы) и филиалы образовательных организаций высшего образования, реализующие образовательные программы среднего профессионального образования, от реализации образовательных программ среднего профессионального образования - программ подготовки квалифицированных рабочих, служащих</t>
  </si>
  <si>
    <t>объем финансовых средств от приносящей доход деятельности (внебюджетных средств)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</si>
  <si>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3.8.2.</t>
  </si>
  <si>
    <r>
      <t>ВБС</t>
    </r>
    <r>
      <rPr>
        <vertAlign val="subscript"/>
        <sz val="11"/>
        <color theme="1"/>
        <rFont val="Calibri"/>
        <family val="2"/>
        <charset val="204"/>
        <scheme val="minor"/>
      </rPr>
      <t>1</t>
    </r>
  </si>
  <si>
    <r>
      <t>ОС</t>
    </r>
    <r>
      <rPr>
        <vertAlign val="subscript"/>
        <sz val="11"/>
        <color theme="1"/>
        <rFont val="Calibri"/>
        <family val="2"/>
        <charset val="204"/>
        <scheme val="minor"/>
      </rPr>
      <t>1</t>
    </r>
  </si>
  <si>
    <t>объем финансовых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на реализацию образовательных программ среднего профессионального образования - программ подготовки специалистов среднего звена</t>
  </si>
  <si>
    <t>объем финансовых средств от приносящей доход деятельности (внебюджетных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на реализацию образовательных программ среднего профессионального образования - программ подготовки специалистов среднего звена</t>
  </si>
  <si>
    <t>объем финансовых средств, поступивших в профессиональные образовательные организации (включая филиалы) и филиалы образовательных организаций высшего образования, реализующих образовательные программы среднего профессионального образования, на реализацию образовательных программ среднего профессионального образования - программ подготовки специалистов среднего звена</t>
  </si>
  <si>
    <t>объем финансовых средств от приносящей доход деятельности (внебюджетных средств), поступивших в профессиональные образовательные организации (включая филиалы) и филиалы образовательных организаций высшего образования, реализующих образовательные программы среднего профессионального образования, на реализацию образовательных программ среднего профессионального образования - программ подготовки специалистов среднего звена</t>
  </si>
  <si>
    <t>3.8.3.</t>
  </si>
  <si>
    <t>численность студентов, приведенная к очной форме обучения,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</si>
  <si>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объем финансовых средств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</si>
  <si>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численность обучающихся по образовательным программам подготовки квалифицированных рабочих, служащих по очно-заочной форме обучения и в форме экстерната по договорам (но без учета краткосрочно обученных);</t>
  </si>
  <si>
    <t>объем средств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</si>
  <si>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3.9.1.</t>
  </si>
  <si>
    <r>
      <t>Ч</t>
    </r>
    <r>
      <rPr>
        <vertAlign val="subscript"/>
        <sz val="11"/>
        <color theme="1"/>
        <rFont val="Calibri"/>
        <family val="2"/>
        <charset val="204"/>
        <scheme val="minor"/>
      </rPr>
      <t>ф</t>
    </r>
  </si>
  <si>
    <t>число профессиональных образовательных организаций (юридических лиц), реализующих образовательные программы среднего профессионального образования - программы подготовки специалистов среднего звена</t>
  </si>
  <si>
    <t>число профессиональных образовательных организаций (юридических лиц), реализующих образовательные программы среднего профессионального образования - программы подготовки специалистов среднего звена, имеющие филиалы, реализующие эти программы</t>
  </si>
  <si>
    <t>3.10.1.</t>
  </si>
  <si>
    <t>площадь общежитий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</si>
  <si>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площадь общежитий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оборудованная охранно-пожарной сигнализацией</t>
  </si>
  <si>
    <t>площадь учебно-лабораторных зданий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</si>
  <si>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площадь учебно-лабораторных зданий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оборудованная охранно-пожарной сигнализацией</t>
  </si>
  <si>
    <t>3.10.2.</t>
  </si>
  <si>
    <r>
      <t>П</t>
    </r>
    <r>
      <rPr>
        <vertAlign val="subscript"/>
        <sz val="11"/>
        <color theme="1"/>
        <rFont val="Calibri"/>
        <family val="2"/>
        <charset val="204"/>
        <scheme val="minor"/>
      </rPr>
      <t>к</t>
    </r>
  </si>
  <si>
    <t>число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квалифицированных рабочих, служащих</t>
  </si>
  <si>
    <t>число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квалифицированных рабочих, служащих, здания которых требуют капитального ремонта</t>
  </si>
  <si>
    <t>3.10.3.</t>
  </si>
  <si>
    <r>
      <t>П</t>
    </r>
    <r>
      <rPr>
        <vertAlign val="subscript"/>
        <sz val="11"/>
        <color theme="1"/>
        <rFont val="Calibri"/>
        <family val="2"/>
        <charset val="204"/>
        <scheme val="minor"/>
      </rPr>
      <t>а</t>
    </r>
  </si>
  <si>
    <t>число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</si>
  <si>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число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здания которых находятся в аварийном состоянии</t>
  </si>
  <si>
    <t>3.10.4.</t>
  </si>
  <si>
    <r>
      <t>П</t>
    </r>
    <r>
      <rPr>
        <vertAlign val="subscript"/>
        <sz val="11"/>
        <color theme="1"/>
        <rFont val="Calibri"/>
        <family val="2"/>
        <charset val="204"/>
        <scheme val="minor"/>
      </rPr>
      <t>ау</t>
    </r>
  </si>
  <si>
    <r>
      <t>Ч</t>
    </r>
    <r>
      <rPr>
        <vertAlign val="subscript"/>
        <sz val="11"/>
        <color theme="1"/>
        <rFont val="Calibri"/>
        <family val="2"/>
        <charset val="204"/>
        <scheme val="minor"/>
      </rPr>
      <t>у</t>
    </r>
  </si>
  <si>
    <t>площадь учебно-лабораторных зданий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находящаяся в аварийном состоянии</t>
  </si>
  <si>
    <t>3.10.5.</t>
  </si>
  <si>
    <r>
      <t>П</t>
    </r>
    <r>
      <rPr>
        <vertAlign val="subscript"/>
        <sz val="11"/>
        <color theme="1"/>
        <rFont val="Calibri"/>
        <family val="2"/>
        <charset val="204"/>
        <scheme val="minor"/>
      </rPr>
      <t>ку</t>
    </r>
  </si>
  <si>
    <t>площадь учебно-лабораторных зданий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требующая капитального ремонта</t>
  </si>
  <si>
    <t>3.10.6.</t>
  </si>
  <si>
    <r>
      <t>П</t>
    </r>
    <r>
      <rPr>
        <vertAlign val="subscript"/>
        <sz val="11"/>
        <color theme="1"/>
        <rFont val="Calibri"/>
        <family val="2"/>
        <charset val="204"/>
        <scheme val="minor"/>
      </rPr>
      <t>ао</t>
    </r>
  </si>
  <si>
    <t>площадь общежитий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находящаяся в аварийном состоянии</t>
  </si>
  <si>
    <t>3.10.7.</t>
  </si>
  <si>
    <r>
      <t>П</t>
    </r>
    <r>
      <rPr>
        <vertAlign val="subscript"/>
        <sz val="11"/>
        <color theme="1"/>
        <rFont val="Calibri"/>
        <family val="2"/>
        <charset val="204"/>
        <scheme val="minor"/>
      </rPr>
      <t>ко</t>
    </r>
  </si>
  <si>
    <t>площадь общежитий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требующая капитального ремонта</t>
  </si>
  <si>
    <t>4.1.1.</t>
  </si>
  <si>
    <r>
      <t>Ч</t>
    </r>
    <r>
      <rPr>
        <vertAlign val="subscript"/>
        <sz val="11"/>
        <color theme="1"/>
        <rFont val="Calibri"/>
        <family val="2"/>
        <charset val="204"/>
        <scheme val="minor"/>
      </rPr>
      <t>впо</t>
    </r>
  </si>
  <si>
    <r>
      <t>Н</t>
    </r>
    <r>
      <rPr>
        <vertAlign val="subscript"/>
        <sz val="11"/>
        <color theme="1"/>
        <rFont val="Calibri"/>
        <family val="2"/>
        <charset val="204"/>
        <scheme val="minor"/>
      </rPr>
      <t>17-25</t>
    </r>
  </si>
  <si>
    <t>численность населения в возрасте 17 - 25 лет (на 1 января следующего за отчетным года)</t>
  </si>
  <si>
    <t>численность лиц, обучающихся по образовательным программам высшего образования - программам бакалавриата, программам специалитета и программам магистратуры</t>
  </si>
  <si>
    <t>4.1.2.</t>
  </si>
  <si>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t>
  </si>
  <si>
    <t>численность студентов, обучающихся в ведущих классических университетах Российской Федерации, федеральных университетах и национальных исследовательских университетах по образовательным программам высшего образования - программам бакалавриата, программам специалитета, программам магистратуры</t>
  </si>
  <si>
    <t>4.2.1.</t>
  </si>
  <si>
    <r>
      <t>Ч</t>
    </r>
    <r>
      <rPr>
        <vertAlign val="subscript"/>
        <sz val="11"/>
        <color theme="1"/>
        <rFont val="Calibri"/>
        <family val="2"/>
        <charset val="204"/>
        <scheme val="minor"/>
      </rPr>
      <t>ф1</t>
    </r>
  </si>
  <si>
    <r>
      <t>Ч</t>
    </r>
    <r>
      <rPr>
        <vertAlign val="subscript"/>
        <sz val="11"/>
        <color theme="1"/>
        <rFont val="Calibri"/>
        <family val="2"/>
        <charset val="204"/>
        <scheme val="minor"/>
      </rPr>
      <t>ф2</t>
    </r>
  </si>
  <si>
    <r>
      <t>Ч</t>
    </r>
    <r>
      <rPr>
        <vertAlign val="subscript"/>
        <sz val="11"/>
        <color theme="1"/>
        <rFont val="Calibri"/>
        <family val="2"/>
        <charset val="204"/>
        <scheme val="minor"/>
      </rPr>
      <t>ф3</t>
    </r>
  </si>
  <si>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по заочной форме обучения (включая экстернат)</t>
  </si>
  <si>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по очно-заочной форме обучения</t>
  </si>
  <si>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по очной форме обучения</t>
  </si>
  <si>
    <t>4.2.2.</t>
  </si>
  <si>
    <r>
      <t>Ч</t>
    </r>
    <r>
      <rPr>
        <vertAlign val="subscript"/>
        <sz val="11"/>
        <color theme="1"/>
        <rFont val="Calibri"/>
        <family val="2"/>
        <charset val="204"/>
        <scheme val="minor"/>
      </rPr>
      <t>св</t>
    </r>
  </si>
  <si>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с полным возмещением стоимости обучения</t>
  </si>
  <si>
    <t>4.2.3.</t>
  </si>
  <si>
    <r>
      <t>Ч</t>
    </r>
    <r>
      <rPr>
        <vertAlign val="subscript"/>
        <sz val="11"/>
        <color theme="1"/>
        <rFont val="Calibri"/>
        <family val="2"/>
        <charset val="204"/>
        <scheme val="minor"/>
      </rPr>
      <t>3</t>
    </r>
  </si>
  <si>
    <r>
      <t>Ч</t>
    </r>
    <r>
      <rPr>
        <vertAlign val="subscript"/>
        <sz val="11"/>
        <color theme="1"/>
        <rFont val="Calibri"/>
        <family val="2"/>
        <charset val="204"/>
        <scheme val="minor"/>
      </rPr>
      <t>дот1</t>
    </r>
  </si>
  <si>
    <r>
      <t>Ч</t>
    </r>
    <r>
      <rPr>
        <vertAlign val="subscript"/>
        <sz val="11"/>
        <color theme="1"/>
        <rFont val="Calibri"/>
        <family val="2"/>
        <charset val="204"/>
        <scheme val="minor"/>
      </rPr>
      <t>дот2</t>
    </r>
  </si>
  <si>
    <r>
      <t>Ч</t>
    </r>
    <r>
      <rPr>
        <vertAlign val="subscript"/>
        <sz val="11"/>
        <color theme="1"/>
        <rFont val="Calibri"/>
        <family val="2"/>
        <charset val="204"/>
        <scheme val="minor"/>
      </rPr>
      <t>дот3</t>
    </r>
  </si>
  <si>
    <t>численность студентов, обучающихся по образовательным программам высшего образования - программам магистратуры с применением дистанционных образовательных технологий, электронного обучения</t>
  </si>
  <si>
    <t>численность студентов, обучающихся по образовательным программам высшего образования - программам специалитета с применением дистанционных образовательных технологий, электронного обучения</t>
  </si>
  <si>
    <t>численность студентов, обучающихся по образовательным программам высшего образования - программам бакалавриата с применением дистанционных образовательных технологий, электронного обучения</t>
  </si>
  <si>
    <t>численность студентов, обучающихся по образовательным программам высшего образования - программ магистратуры</t>
  </si>
  <si>
    <t>численность студентов, обучающихся по образовательным программам высшего образования - программам специалитета</t>
  </si>
  <si>
    <t>численность студентов, обучающихся по образовательным программам высшего образования - программам бакалавриата</t>
  </si>
  <si>
    <t>4.3.1.</t>
  </si>
  <si>
    <r>
      <t>Н</t>
    </r>
    <r>
      <rPr>
        <vertAlign val="subscript"/>
        <sz val="11"/>
        <color theme="1"/>
        <rFont val="Calibri"/>
        <family val="2"/>
        <charset val="204"/>
        <scheme val="minor"/>
      </rPr>
      <t>ст1</t>
    </r>
  </si>
  <si>
    <r>
      <t>Н</t>
    </r>
    <r>
      <rPr>
        <vertAlign val="subscript"/>
        <sz val="11"/>
        <color theme="1"/>
        <rFont val="Calibri"/>
        <family val="2"/>
        <charset val="204"/>
        <scheme val="minor"/>
      </rPr>
      <t>ст2</t>
    </r>
  </si>
  <si>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высшего образования - программ бакалавриата, программ специалитета, программ магистратуры</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</si>
  <si>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высшего образования - программ бакалавриата, программ специалитета, программ магистратуры, имеющих ученую степень кандидата наук</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</si>
  <si>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высшего образования - программ бакалавриата, программ специалитета, программ магистратуры, имеющих ученую степень доктора наук</t>
  </si>
  <si>
    <t>4.3.2.</t>
  </si>
  <si>
    <r>
      <t>Н</t>
    </r>
    <r>
      <rPr>
        <vertAlign val="subscript"/>
        <sz val="11"/>
        <color theme="1"/>
        <rFont val="Calibri"/>
        <family val="2"/>
        <charset val="204"/>
        <scheme val="minor"/>
      </rPr>
      <t>30</t>
    </r>
  </si>
  <si>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высшего образования - программ бакалавриата, программ специалитета, программ магистратуры в возрасте до 30 лет</t>
  </si>
  <si>
    <t>4.3.3.</t>
  </si>
  <si>
    <r>
      <t>П</t>
    </r>
    <r>
      <rPr>
        <vertAlign val="subscript"/>
        <sz val="11"/>
        <color theme="1"/>
        <rFont val="Calibri"/>
        <family val="2"/>
        <charset val="204"/>
        <scheme val="minor"/>
      </rPr>
      <t>совм</t>
    </r>
  </si>
  <si>
    <t>П</t>
  </si>
  <si>
    <t>численность профессорско-преподавательского состава, работающего на условиях внешнего совместительства организаций (включая филиалы), осуществляющих образовательную деятельность по реализации образовательных программ высшего образования - программ бакалавриата, программ специалитета, программ магистратуры</t>
  </si>
  <si>
    <t>4.3.4.</t>
  </si>
  <si>
    <t>численность лиц, обучающихся по образовательным программам высшего образования - программам бакалавриата, программам специалитета, программам магистратуры по заочной форме обучения (включая экстернат)</t>
  </si>
  <si>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по очно-заочной (вечерней) форме обучения</t>
  </si>
  <si>
    <t>4.3.5.</t>
  </si>
  <si>
    <t>ФОТ</t>
  </si>
  <si>
    <t>средняя численность профессорско-преподавательского состава (без внешних совместителей) государственных (муниципальных) образовательных организаций высшего образования (включая филиалы, реализующие образовательные программы высшего образования)</t>
  </si>
  <si>
    <t>фонд начисленной заработной платы профессорско-преподавательского состава (без фонда заработной платы внешних совместителей) государственных (муниципальных) образовательных организаций высшего образования (включая филиалы, реализующие образовательные программы высшего образования);</t>
  </si>
  <si>
    <t>4.3.6.</t>
  </si>
  <si>
    <r>
      <t>П</t>
    </r>
    <r>
      <rPr>
        <vertAlign val="subscript"/>
        <sz val="11"/>
        <color theme="1"/>
        <rFont val="Calibri"/>
        <family val="2"/>
        <charset val="204"/>
        <scheme val="minor"/>
      </rPr>
      <t>вор</t>
    </r>
  </si>
  <si>
    <r>
      <t>П</t>
    </r>
    <r>
      <rPr>
        <vertAlign val="subscript"/>
        <sz val="11"/>
        <color theme="1"/>
        <rFont val="Calibri"/>
        <family val="2"/>
        <charset val="204"/>
        <scheme val="minor"/>
      </rPr>
      <t>во</t>
    </r>
  </si>
  <si>
    <t>численность респондентов - штатных преподавателей образовательных организаций высшего образования, ответивших на вопрос анкеты "Хотели бы вы перейти с работы в данном учебном заведении на какую-либо другую работу, или вообще перестать работать? (отметьте один ответ)" (социологический опрос преподавателей образовательных организаций высшего образования)</t>
  </si>
  <si>
    <t>численность респондентов - штатных преподавателей образовательных организаций высшего образования, выбравших при ответе на вопрос анкеты "Хотели бы вы перейти с работы в данном учебном заведении на какую-либо другую работу, или вообще перестать работать? (отметьте один ответ)" один из вариантов: "Да, уже ищете (нашли) другое место работы", "Хотели бы найти другую работу, но пока не предпринимаете никаких действий", "Хотели бы перейти на другое место работы, но не думаете, что сможете найти его" (социологический опрос преподавателей образовательных организаций высшего образования)</t>
  </si>
  <si>
    <t>4.3.7.</t>
  </si>
  <si>
    <r>
      <t>П</t>
    </r>
    <r>
      <rPr>
        <vertAlign val="subscript"/>
        <sz val="11"/>
        <color theme="1"/>
        <rFont val="Calibri"/>
        <family val="2"/>
        <charset val="204"/>
        <scheme val="minor"/>
      </rPr>
      <t>вод</t>
    </r>
  </si>
  <si>
    <t>численность респондентов - штатных преподавателей образовательных организаций высшего образования, ответивших на вопрос анкеты "Занимались ли Вы в течение последних 12 месяцев помимо вашей работы в данном учебном заведении другими видами оплачиваемой работы (в том числе работа по грантам и т.д.)? Если да, то какими именно? (Отметьте все подходящие ответы)" (социологический опрос преподавателей образовательных организаций высшего образования)</t>
  </si>
  <si>
    <t>- численность респондентов - штатных преподавателей образовательных организаций высшего образования, ответивших утвердительно на вопрос анкеты "Занимались ли Вы в течение последних 12 месяцев помимо вашей работы в данном учебном заведении другими видами оплачиваемой работы (в том числе работа по грантам и т.д.)? Если да, то какими именно? (Отметьте все подходящие ответы)" (социологический опрос преподавателей образовательных организаций высшего образования)</t>
  </si>
  <si>
    <t>4.4.1.</t>
  </si>
  <si>
    <t>численность студентов образовательных организаций высшего образования (включая филиалы, реализующие образовательные программы высшего образования), нуждающихся в общежитиях</t>
  </si>
  <si>
    <t>численность студентов образовательных организаций высшего образования (включая филиалы, реализующие образовательные программы высшего образования), проживающих в общежитиях (включая проживающих в общежитиях сторонних организаций)</t>
  </si>
  <si>
    <t>4.4.2.</t>
  </si>
  <si>
    <t>расчетная численность студентов образовательных организаций высшего образования (включая филиалы, реализующие образовательные программы высшего образования)</t>
  </si>
  <si>
    <t>число посадочных мест в собственных (без сданных в аренду и субаренду) и арендованных предприятиях (подразделениях) общественного питания, расположенных в учебно-лабораторных зданиях образовательных организаций высшего образования (включая филиалы, реализующие образовательные программы высшего образования)</t>
  </si>
  <si>
    <t>4.4.3.</t>
  </si>
  <si>
    <t>численность студентов образовательных организаций высшего образования (включая филиалы, реализующие образовательные программы высшего образования), приведенная к очной форме обучения</t>
  </si>
  <si>
    <t>число компьютеров, используемых в учебных целях, в образовательных организациях высшего образования (включая филиалы, реализующие образовательные программы высшего образования), имеющих доступ к Интернету</t>
  </si>
  <si>
    <t>число персональных компьютеров, используемых в учебных целях, в образовательных организациях высшего образования (включая филиалы, реализующие образовательные программы высшего образования)</t>
  </si>
  <si>
    <t>4.4.4.</t>
  </si>
  <si>
    <t>число образовательных организаций высшего образования (включая филиалы, реализующие образовательные программы высшего образования), подключенных к Интернету</t>
  </si>
  <si>
    <t>число образовательных организаций высшего образования (включая филиалы, реализующие образовательные программы высшего образования), подключенных к Интернету со скоростью передачи данных 2 Мбит/сек и выше</t>
  </si>
  <si>
    <t>4.4.5.</t>
  </si>
  <si>
    <t>площадь учебно-лабораторных зданий образовательных организаций высшего образования (включая филиалы, реализующие образовательные программы высшего образования) (без учета площади: сданной в аренду или субаренду, находящейся на капитальном ремонте)</t>
  </si>
  <si>
    <t>4.5.1.</t>
  </si>
  <si>
    <t>число образовательных организаций высшего образования (включая филиалы, реализующие образовательные программы высшего образования)</t>
  </si>
  <si>
    <t>число образовательных организаций высшего образования (включая филиалы, реализующие образовательные программы высшего образования), обеспечивающих доступность обучения и проживания лиц с ограниченными возможностями здоровья и инвалидов (имеющих учебно-лабораторные здания и общежития, доступные для лиц с ограниченными возможностями здоровья, детей-инвалидов и инвалидов)</t>
  </si>
  <si>
    <t>4.5.2.</t>
  </si>
  <si>
    <r>
      <t>Ч</t>
    </r>
    <r>
      <rPr>
        <vertAlign val="subscript"/>
        <sz val="11"/>
        <color theme="1"/>
        <rFont val="Calibri"/>
        <family val="2"/>
        <charset val="204"/>
        <scheme val="minor"/>
      </rPr>
      <t>и</t>
    </r>
  </si>
  <si>
    <t>численность инвалидов, обучающихся по образовательным программам высшего образования - программам бакалавриата, программам специалитета, программам магистратуры</t>
  </si>
  <si>
    <t>4.6.1.</t>
  </si>
  <si>
    <t>численность студентов очной формы обучения, обучающихся по образовательным программам высшего образования - программам бакалавриата, программам специалитета, программам магистратуры</t>
  </si>
  <si>
    <t>численность студентов очной формы обучения, обучающихся по образовательным программам высшего образования - программам бакалавриата, программам специалитета, программам магистратуры, получающих стипендии</t>
  </si>
  <si>
    <t>4.6.2.</t>
  </si>
  <si>
    <r>
      <t>В</t>
    </r>
    <r>
      <rPr>
        <vertAlign val="subscript"/>
        <sz val="11"/>
        <color theme="1"/>
        <rFont val="Calibri"/>
        <family val="2"/>
        <charset val="204"/>
        <scheme val="minor"/>
      </rPr>
      <t>воб</t>
    </r>
  </si>
  <si>
    <r>
      <t>В</t>
    </r>
    <r>
      <rPr>
        <vertAlign val="subscript"/>
        <sz val="11"/>
        <color theme="1"/>
        <rFont val="Calibri"/>
        <family val="2"/>
        <charset val="204"/>
        <scheme val="minor"/>
      </rPr>
      <t>во</t>
    </r>
  </si>
  <si>
    <t>численность экономически активных выпускников (занятых и безработных) с высшим образованием (с дипломом бакалавра, специалиста или магистра), завершивших обучение в течение трех лет, предшествующих отчетному периоду</t>
  </si>
  <si>
    <t>численность безработных выпускников с высшим образованием (с дипломом бакалавра, специалиста или магистра), завершивших обучение в течение трех лет, предшествующих отчетному периоду</t>
  </si>
  <si>
    <t>4.7.1.</t>
  </si>
  <si>
    <r>
      <t>ВБС</t>
    </r>
    <r>
      <rPr>
        <vertAlign val="subscript"/>
        <sz val="11"/>
        <color theme="1"/>
        <rFont val="Calibri"/>
        <family val="2"/>
        <charset val="204"/>
        <scheme val="minor"/>
      </rPr>
      <t>впо</t>
    </r>
  </si>
  <si>
    <r>
      <t>ОС</t>
    </r>
    <r>
      <rPr>
        <vertAlign val="subscript"/>
        <sz val="11"/>
        <color theme="1"/>
        <rFont val="Calibri"/>
        <family val="2"/>
        <charset val="204"/>
        <scheme val="minor"/>
      </rPr>
      <t>впо</t>
    </r>
  </si>
  <si>
    <t>объем финансовых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от реализации образовательных программ высшего образования - программ бакалавриата, программ специалитета, программ магистратуры</t>
  </si>
  <si>
    <t>объем финансовых средств от приносящей доход деятельности (внебюджетных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от реализации образовательных программ высшего образования - программ бакалавриата, программ специалитета, программ магистратуры</t>
  </si>
  <si>
    <t>4.7.2.</t>
  </si>
  <si>
    <t>объем финансовых средств образовательных организаций высшего образования (включая филиалы, реализующие образовательные программы высшего образования)</t>
  </si>
  <si>
    <t>4.8.1.</t>
  </si>
  <si>
    <t>число образовательных организаций высшего образования (юридических лиц)</t>
  </si>
  <si>
    <t>число образовательных организаций высшего образования (юридических лиц), имеющих филиалы, реализующие образовательные программы высшего образования - программы бакалавриата, программы специалитета, программы магистратуры</t>
  </si>
  <si>
    <t>4.9.1.</t>
  </si>
  <si>
    <t>ОСН</t>
  </si>
  <si>
    <t>объем средств образовательных организаций высшего образования (включая филиалы, реализующие образовательные программы высшего образования)</t>
  </si>
  <si>
    <t>объем средств образовательных организаций высшего образования (включая филиалы, реализующие образовательные программы высшего образования), полученных от научных исследований и разработок</t>
  </si>
  <si>
    <t>4.9.2.</t>
  </si>
  <si>
    <r>
      <t>Ч</t>
    </r>
    <r>
      <rPr>
        <vertAlign val="subscript"/>
        <sz val="11"/>
        <color theme="1"/>
        <rFont val="Calibri"/>
        <family val="2"/>
        <charset val="204"/>
        <scheme val="minor"/>
      </rPr>
      <t>ппс</t>
    </r>
  </si>
  <si>
    <r>
      <t>Ч</t>
    </r>
    <r>
      <rPr>
        <vertAlign val="subscript"/>
        <sz val="11"/>
        <color theme="1"/>
        <rFont val="Calibri"/>
        <family val="2"/>
        <charset val="204"/>
        <scheme val="minor"/>
      </rPr>
      <t>нр</t>
    </r>
  </si>
  <si>
    <t>численность научных работников образовательных организаций высшего образования (включая филиалы, реализующие образовательные программы высшего образования), на начало учебного года</t>
  </si>
  <si>
    <t>численность профессорско-преподавательского состава образовательных организаций высшего образования (включая филиалы, реализующие образовательные программы высшего образования), на начало учебного года</t>
  </si>
  <si>
    <t>объем финансовых средств образовательных организаций высшего образования (включая филиалы, реализующие образовательные программы высшего образования), полученных от научных исследований и разработок, за отчетный год</t>
  </si>
  <si>
    <t>4.9.3.</t>
  </si>
  <si>
    <r>
      <t>П</t>
    </r>
    <r>
      <rPr>
        <vertAlign val="subscript"/>
        <sz val="11"/>
        <color theme="1"/>
        <rFont val="Calibri"/>
        <family val="2"/>
        <charset val="204"/>
        <scheme val="minor"/>
      </rPr>
      <t>н</t>
    </r>
  </si>
  <si>
    <t>численность респондентов - штатных преподавателей образовательных организаций высшего образования, ответивших на вопрос "Принимали ли Вы за предыдущие 2 года участие в научных исследованиях и разработках (в том числе по грантам), и если да, то в каких формах? (Отметьте все подходящие ответы)" (социологический опрос преподавателей образовательных организаций высшего образования)</t>
  </si>
  <si>
    <t>численность респондентов - штатных преподавателей образовательных организаций высшего образования, ответивших утвердительно на вопрос "Принимали ли Вы за предыдущие 2 года участие в научных исследованиях и разработках (в том числе по грантам), и если да, то в каких формах? (Отметьте все подходящие ответы)" (социологический опрос преподавателей образовательных организаций высшего образования)</t>
  </si>
  <si>
    <t>4.9.4.</t>
  </si>
  <si>
    <r>
      <t>ЧС</t>
    </r>
    <r>
      <rPr>
        <vertAlign val="subscript"/>
        <sz val="11"/>
        <color theme="1"/>
        <rFont val="Calibri"/>
        <family val="2"/>
        <charset val="204"/>
        <scheme val="minor"/>
      </rPr>
      <t>н</t>
    </r>
  </si>
  <si>
    <t>ЧС</t>
  </si>
  <si>
    <t>численность респондентов (студентов старших курсов), ответивших на вопрос анкеты "Участвовали ли Вы в текущем или прошедшем учебном году в научной работе в Вашем учебном заведении или в другой организации? (отметьте все подходящие ответы)" (социологический опрос студентов старших курсов образовательных организаций высшего образования)</t>
  </si>
  <si>
    <t>численность респондентов (студентов старших курсов), ответивших утвердительно на вопрос анкеты "Участвовали ли вы в текущем или прошедшем учебном году в научной работе в Вашем учебном заведении или в другой организации? (отметьте все подходящие ответы)" (социологический опрос студентов старших курсов образовательных организаций высшего образования);</t>
  </si>
  <si>
    <t>4.10.1.</t>
  </si>
  <si>
    <t>площадь общежитий образовательных организаций высшего образования (включая филиалы, реализующие образовательные программы высшего образования)</t>
  </si>
  <si>
    <t>площадь учебно-лабораторных зданий образовательных организаций высшего образования (включая филиалы, реализующие образовательные программы высшего образования)</t>
  </si>
  <si>
    <t>площадь общежитий образовательных организаций высшего образования (включая филиалы, реализующие образовательные программы высшего образования), оборудованная охранно-пожарной сигнализацией</t>
  </si>
  <si>
    <t>площадь учебно-лабораторных зданий образовательных организаций высшего образования (включая филиалы, реализующие образовательные программы высшего образования), оборудованная охранно-пожарной сигнализацией</t>
  </si>
  <si>
    <t>4.10.2.</t>
  </si>
  <si>
    <r>
      <t>Н</t>
    </r>
    <r>
      <rPr>
        <vertAlign val="subscript"/>
        <sz val="11"/>
        <color theme="1"/>
        <rFont val="Calibri"/>
        <family val="2"/>
        <charset val="204"/>
        <scheme val="minor"/>
      </rPr>
      <t>а1</t>
    </r>
  </si>
  <si>
    <r>
      <t>Н</t>
    </r>
    <r>
      <rPr>
        <vertAlign val="subscript"/>
        <sz val="11"/>
        <color theme="1"/>
        <rFont val="Calibri"/>
        <family val="2"/>
        <charset val="204"/>
        <scheme val="minor"/>
      </rPr>
      <t>а2</t>
    </r>
  </si>
  <si>
    <t>Н2</t>
  </si>
  <si>
    <t>площадь общежитий образовательных организаций высшего образования (включая филиалы, реализующие образовательные программы высшего образования), находящаяся в аварийном состоянии</t>
  </si>
  <si>
    <t>площадь учебно-лабораторных зданий образовательных организаций высшего образования (включая филиалы, реализующие образовательные программы высшего образования), находящаяся в аварийном состоянии</t>
  </si>
  <si>
    <t>4.10.3.</t>
  </si>
  <si>
    <r>
      <t>Н</t>
    </r>
    <r>
      <rPr>
        <vertAlign val="subscript"/>
        <sz val="11"/>
        <color theme="1"/>
        <rFont val="Calibri"/>
        <family val="2"/>
        <charset val="204"/>
        <scheme val="minor"/>
      </rPr>
      <t>кр1</t>
    </r>
  </si>
  <si>
    <r>
      <t>Н</t>
    </r>
    <r>
      <rPr>
        <vertAlign val="subscript"/>
        <sz val="11"/>
        <color theme="1"/>
        <rFont val="Calibri"/>
        <family val="2"/>
        <charset val="204"/>
        <scheme val="minor"/>
      </rPr>
      <t>кр2</t>
    </r>
  </si>
  <si>
    <t>площадь общежитий образовательных организаций высшего образования (включая филиалы, реализующие образовательные программы высшего образования), требующая капитального ремонта</t>
  </si>
  <si>
    <t>площадь учебно-лабораторных зданий образовательных организаций высшего образования (включая филиалы, реализующие образовательные программы высшего образования), требующая капитального ремонта</t>
  </si>
  <si>
    <t>5.1.1.</t>
  </si>
  <si>
    <r>
      <t>ЧО</t>
    </r>
    <r>
      <rPr>
        <vertAlign val="subscript"/>
        <sz val="11"/>
        <color theme="1"/>
        <rFont val="Calibri"/>
        <family val="2"/>
        <charset val="204"/>
        <scheme val="minor"/>
      </rPr>
      <t>обр</t>
    </r>
    <r>
      <rPr>
        <vertAlign val="superscript"/>
        <sz val="11"/>
        <color theme="1"/>
        <rFont val="Calibri"/>
        <family val="2"/>
        <charset val="204"/>
        <scheme val="minor"/>
      </rPr>
      <t>дод</t>
    </r>
  </si>
  <si>
    <r>
      <t>ЧО</t>
    </r>
    <r>
      <rPr>
        <vertAlign val="subscript"/>
        <sz val="11"/>
        <color theme="1"/>
        <rFont val="Calibri"/>
        <family val="2"/>
        <charset val="204"/>
        <scheme val="minor"/>
      </rPr>
      <t>культ</t>
    </r>
    <r>
      <rPr>
        <vertAlign val="superscript"/>
        <sz val="11"/>
        <color theme="1"/>
        <rFont val="Calibri"/>
        <family val="2"/>
        <charset val="204"/>
        <scheme val="minor"/>
      </rPr>
      <t>дод</t>
    </r>
  </si>
  <si>
    <r>
      <t>ЧО</t>
    </r>
    <r>
      <rPr>
        <vertAlign val="subscript"/>
        <sz val="11"/>
        <color theme="1"/>
        <rFont val="Calibri"/>
        <family val="2"/>
        <charset val="204"/>
        <scheme val="minor"/>
      </rPr>
      <t>спорт</t>
    </r>
    <r>
      <rPr>
        <vertAlign val="superscript"/>
        <sz val="11"/>
        <color theme="1"/>
        <rFont val="Calibri"/>
        <family val="2"/>
        <charset val="204"/>
        <scheme val="minor"/>
      </rPr>
      <t>дод</t>
    </r>
  </si>
  <si>
    <r>
      <t>Н</t>
    </r>
    <r>
      <rPr>
        <vertAlign val="subscript"/>
        <sz val="11"/>
        <color theme="1"/>
        <rFont val="Calibri"/>
        <family val="2"/>
        <charset val="204"/>
        <scheme val="minor"/>
      </rPr>
      <t>5-18</t>
    </r>
  </si>
  <si>
    <t>численность населения в возрасте 5 - 18 лет на 1 января следующего за отчетным года</t>
  </si>
  <si>
    <t>численность детей, обучающихся в образовательных организациях дополнительного образования (включая филиалы) - в детских, юношеских спортивных школах</t>
  </si>
  <si>
    <t>численность детей, обучающихся в образовательных организациях дополнительного образования (включая филиалы) - в музыкальных, художественных, хореографических школах и школах искусств (указывается на основе данных о возрастном составе обучающихся)</t>
  </si>
  <si>
    <t>численность детей, обучающихся в образовательных организациях дополнительного образования (включая филиалы) (указывается на основе данных о возрастном составе обучающихся</t>
  </si>
  <si>
    <t>5.2.1.</t>
  </si>
  <si>
    <r>
      <t>ЧО</t>
    </r>
    <r>
      <rPr>
        <vertAlign val="subscript"/>
        <sz val="11"/>
        <color theme="1"/>
        <rFont val="Calibri"/>
        <family val="2"/>
        <charset val="204"/>
        <scheme val="minor"/>
      </rPr>
      <t>обр</t>
    </r>
  </si>
  <si>
    <r>
      <t>ЧО</t>
    </r>
    <r>
      <rPr>
        <vertAlign val="subscript"/>
        <sz val="11"/>
        <color theme="1"/>
        <rFont val="Calibri"/>
        <family val="2"/>
        <charset val="204"/>
        <scheme val="minor"/>
      </rPr>
      <t>культ</t>
    </r>
  </si>
  <si>
    <r>
      <t>ЧО</t>
    </r>
    <r>
      <rPr>
        <vertAlign val="subscript"/>
        <sz val="11"/>
        <color theme="1"/>
        <rFont val="Calibri"/>
        <family val="2"/>
        <charset val="204"/>
        <scheme val="minor"/>
      </rPr>
      <t>спорт</t>
    </r>
  </si>
  <si>
    <t>численность детей, обучающихся по дополнительным общеобразовательным программам в образовательных организациях дополнительного образования (включая филиалы) - в детских, юношеских спортивных школах</t>
  </si>
  <si>
    <t>численность детей, обучающихся по дополнительным общеобразовательным программам в образовательных организациях дополнительного образования (включая филиалы) - в музыкальных, художественных, хореографических школах и школах искусств</t>
  </si>
  <si>
    <t>численность детей, обучающихся по дополнительным общеобразовательным программам в образовательных организациях дополнительного образования (включая филиалы) по видам образовательной деятельности</t>
  </si>
  <si>
    <t>5.3.1.</t>
  </si>
  <si>
    <r>
      <t>Чс</t>
    </r>
    <r>
      <rPr>
        <vertAlign val="subscript"/>
        <sz val="11"/>
        <color theme="1"/>
        <rFont val="Calibri"/>
        <family val="2"/>
        <charset val="204"/>
        <scheme val="minor"/>
      </rPr>
      <t>п,пр</t>
    </r>
  </si>
  <si>
    <t>средняя численность педагогических работников (без внешних совместителей) государственных и муниципальных образовательных организаций дополнительного образования (включая филиалы), реализующих дополнительные общеобразовательные программы для детей</t>
  </si>
  <si>
    <t>фонд начисленной заработной платы педагогических работников списочного состава (без внешних совместителей) государственных и муниципальных образовательных организаций дополнительного образования (включая филиалы), реализующих дополнительные общеобразовательные программы для детей, - всего</t>
  </si>
  <si>
    <t>5.4.1.</t>
  </si>
  <si>
    <r>
      <t>П</t>
    </r>
    <r>
      <rPr>
        <vertAlign val="subscript"/>
        <sz val="11"/>
        <color theme="1"/>
        <rFont val="Calibri"/>
        <family val="2"/>
        <charset val="204"/>
        <scheme val="minor"/>
      </rPr>
      <t>л</t>
    </r>
  </si>
  <si>
    <t>ЧО</t>
  </si>
  <si>
    <t>численность детей, обучающихся в образовательных организациях дополнительного образования (включая филиалы)</t>
  </si>
  <si>
    <t>общая площадь всех помещений образовательных организаций дополнительного образования (включая филиалы), реализующих дополнительные общеобразовательные программы для детей</t>
  </si>
  <si>
    <t>5.4.2.</t>
  </si>
  <si>
    <r>
      <t>Ч</t>
    </r>
    <r>
      <rPr>
        <vertAlign val="subscript"/>
        <sz val="11"/>
        <color theme="1"/>
        <rFont val="Calibri"/>
        <family val="2"/>
        <charset val="204"/>
        <scheme val="minor"/>
      </rPr>
      <t>цо</t>
    </r>
  </si>
  <si>
    <r>
      <t>Ч</t>
    </r>
    <r>
      <rPr>
        <vertAlign val="subscript"/>
        <sz val="11"/>
        <color theme="1"/>
        <rFont val="Calibri"/>
        <family val="2"/>
        <charset val="204"/>
        <scheme val="minor"/>
      </rPr>
      <t>к</t>
    </r>
  </si>
  <si>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t>
  </si>
  <si>
    <t>канализацию</t>
  </si>
  <si>
    <t>центральное отопление</t>
  </si>
  <si>
    <t>водопровод</t>
  </si>
  <si>
    <t>5.4.3.</t>
  </si>
  <si>
    <r>
      <t>ЧК</t>
    </r>
    <r>
      <rPr>
        <vertAlign val="subscript"/>
        <sz val="11"/>
        <color theme="1"/>
        <rFont val="Calibri"/>
        <family val="2"/>
        <charset val="204"/>
        <scheme val="minor"/>
      </rPr>
      <t>и</t>
    </r>
  </si>
  <si>
    <t>число персональных компьютеров, используемых в учебных целях, имеющих доступ к Интернету, в образовательных организациях дополнительного образования (включая филиалы), реализующих дополнительные общеобразовательные программы для детей</t>
  </si>
  <si>
    <t>число персональных компьютеров, используемых в учебных целях, в образовательных организациях дополнительного образования (включая филиалы), реализующих дополнительные общеобразовательные программы для детей</t>
  </si>
  <si>
    <t>5.5.1.</t>
  </si>
  <si>
    <r>
      <t>Ч</t>
    </r>
    <r>
      <rPr>
        <vertAlign val="subscript"/>
        <sz val="11"/>
        <color theme="1"/>
        <rFont val="Calibri"/>
        <family val="2"/>
        <charset val="204"/>
        <scheme val="minor"/>
      </rPr>
      <t>обр</t>
    </r>
    <r>
      <rPr>
        <vertAlign val="superscript"/>
        <sz val="11"/>
        <color theme="1"/>
        <rFont val="Calibri"/>
        <family val="2"/>
        <charset val="204"/>
        <scheme val="minor"/>
      </rPr>
      <t>дод</t>
    </r>
  </si>
  <si>
    <r>
      <t>Ч</t>
    </r>
    <r>
      <rPr>
        <vertAlign val="subscript"/>
        <sz val="11"/>
        <color theme="1"/>
        <rFont val="Calibri"/>
        <family val="2"/>
        <charset val="204"/>
        <scheme val="minor"/>
      </rPr>
      <t>спорт</t>
    </r>
    <r>
      <rPr>
        <vertAlign val="superscript"/>
        <sz val="11"/>
        <color theme="1"/>
        <rFont val="Calibri"/>
        <family val="2"/>
        <charset val="204"/>
        <scheme val="minor"/>
      </rPr>
      <t>дод</t>
    </r>
  </si>
  <si>
    <r>
      <t>Ч</t>
    </r>
    <r>
      <rPr>
        <vertAlign val="subscript"/>
        <sz val="11"/>
        <color theme="1"/>
        <rFont val="Calibri"/>
        <family val="2"/>
        <charset val="204"/>
        <scheme val="minor"/>
      </rPr>
      <t>культ</t>
    </r>
    <r>
      <rPr>
        <vertAlign val="superscript"/>
        <sz val="11"/>
        <color theme="1"/>
        <rFont val="Calibri"/>
        <family val="2"/>
        <charset val="204"/>
        <scheme val="minor"/>
      </rPr>
      <t>дод</t>
    </r>
  </si>
  <si>
    <r>
      <t>Ч</t>
    </r>
    <r>
      <rPr>
        <vertAlign val="subscript"/>
        <sz val="11"/>
        <color theme="1"/>
        <rFont val="Calibri"/>
        <family val="2"/>
        <charset val="204"/>
        <scheme val="minor"/>
      </rPr>
      <t>обр</t>
    </r>
    <r>
      <rPr>
        <vertAlign val="superscript"/>
        <sz val="11"/>
        <color theme="1"/>
        <rFont val="Calibri"/>
        <family val="2"/>
        <charset val="204"/>
        <scheme val="minor"/>
      </rPr>
      <t>дод</t>
    </r>
    <r>
      <rPr>
        <sz val="11"/>
        <color theme="1"/>
        <rFont val="Calibri"/>
        <family val="2"/>
        <charset val="204"/>
        <scheme val="minor"/>
      </rPr>
      <t>(-1)</t>
    </r>
  </si>
  <si>
    <r>
      <t>Ч</t>
    </r>
    <r>
      <rPr>
        <vertAlign val="subscript"/>
        <sz val="11"/>
        <color theme="1"/>
        <rFont val="Calibri"/>
        <family val="2"/>
        <charset val="204"/>
        <scheme val="minor"/>
      </rPr>
      <t>культ</t>
    </r>
    <r>
      <rPr>
        <vertAlign val="superscript"/>
        <sz val="11"/>
        <color theme="1"/>
        <rFont val="Calibri"/>
        <family val="2"/>
        <charset val="204"/>
        <scheme val="minor"/>
      </rPr>
      <t>дод</t>
    </r>
    <r>
      <rPr>
        <sz val="11"/>
        <color theme="1"/>
        <rFont val="Calibri"/>
        <family val="2"/>
        <charset val="204"/>
        <scheme val="minor"/>
      </rPr>
      <t>(-1)</t>
    </r>
  </si>
  <si>
    <r>
      <t>Ч</t>
    </r>
    <r>
      <rPr>
        <vertAlign val="subscript"/>
        <sz val="11"/>
        <color theme="1"/>
        <rFont val="Calibri"/>
        <family val="2"/>
        <charset val="204"/>
        <scheme val="minor"/>
      </rPr>
      <t>спорт</t>
    </r>
    <r>
      <rPr>
        <vertAlign val="superscript"/>
        <sz val="11"/>
        <color theme="1"/>
        <rFont val="Calibri"/>
        <family val="2"/>
        <charset val="204"/>
        <scheme val="minor"/>
      </rPr>
      <t>дод</t>
    </r>
    <r>
      <rPr>
        <sz val="11"/>
        <color theme="1"/>
        <rFont val="Calibri"/>
        <family val="2"/>
        <charset val="204"/>
        <scheme val="minor"/>
      </rPr>
      <t>(-1)</t>
    </r>
  </si>
  <si>
    <t>число детских, юношеских спортивных школ в году t-1, предшествовавшем отчетному году t.</t>
  </si>
  <si>
    <t>число музыкальных, художественных, хореографических школ и школ искусств в году t-1, предшествовавшем отчетному году t</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</si>
  <si>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в году t-1, предшествовавшем отчетному году t</t>
  </si>
  <si>
    <t xml:space="preserve"> число детских, юношеских спортивных школ в отчетном году t</t>
  </si>
  <si>
    <t>число музыкальных, художественных, хореографических школ и школ искусств в отчетном году t</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</si>
  <si>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системы образования в отчетном году t</t>
  </si>
  <si>
    <t>5.6.1.</t>
  </si>
  <si>
    <t>общий объем финансирования образовательных организаций дополнительного образования (включая филиалы), реализующих дополнительные общеобразовательные программы для детей</t>
  </si>
  <si>
    <t>5.6.2.</t>
  </si>
  <si>
    <t>объем средств от приносящей доход деятельности (внебюджетных средств), поступивших в образовательные организации дополнительного образования (включая филиалы), реализующие дополнительные общеобразовательные программы для детей</t>
  </si>
  <si>
    <t>5.7.1.</t>
  </si>
  <si>
    <r>
      <t>Ч</t>
    </r>
    <r>
      <rPr>
        <vertAlign val="subscript"/>
        <sz val="11"/>
        <color theme="1"/>
        <rFont val="Calibri"/>
        <family val="2"/>
        <charset val="204"/>
        <scheme val="minor"/>
      </rPr>
      <t>гф</t>
    </r>
  </si>
  <si>
    <r>
      <t>Ч</t>
    </r>
    <r>
      <rPr>
        <vertAlign val="subscript"/>
        <sz val="11"/>
        <color theme="1"/>
        <rFont val="Calibri"/>
        <family val="2"/>
        <charset val="204"/>
        <scheme val="minor"/>
      </rPr>
      <t>г</t>
    </r>
  </si>
  <si>
    <t>число организаций дополнительного образования (включая филиалы), реализующих дополнительные общеобразовательные программы для детей</t>
  </si>
  <si>
    <t>число организаций дополнительного образования (включая филиалы), реализующих дополнительные общеобразовательные программы для детей, имеющих филиалы</t>
  </si>
  <si>
    <t>5.8.1.</t>
  </si>
  <si>
    <r>
      <t>Ч</t>
    </r>
    <r>
      <rPr>
        <vertAlign val="subscript"/>
        <sz val="11"/>
        <color theme="1"/>
        <rFont val="Calibri"/>
        <family val="2"/>
        <charset val="204"/>
        <scheme val="minor"/>
      </rPr>
      <t>пкр</t>
    </r>
  </si>
  <si>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имеющих пожарные краны и рукава</t>
  </si>
  <si>
    <t>5.8.2.</t>
  </si>
  <si>
    <r>
      <t>Ч</t>
    </r>
    <r>
      <rPr>
        <vertAlign val="subscript"/>
        <sz val="11"/>
        <color theme="1"/>
        <rFont val="Calibri"/>
        <family val="2"/>
        <charset val="204"/>
        <scheme val="minor"/>
      </rPr>
      <t>дн</t>
    </r>
  </si>
  <si>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имеющих дымовые извещатели</t>
  </si>
  <si>
    <t>5.8.3.</t>
  </si>
  <si>
    <r>
      <t>Ч</t>
    </r>
    <r>
      <rPr>
        <vertAlign val="subscript"/>
        <sz val="11"/>
        <color theme="1"/>
        <rFont val="Calibri"/>
        <family val="2"/>
        <charset val="204"/>
        <scheme val="minor"/>
      </rPr>
      <t>а</t>
    </r>
  </si>
  <si>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здания которых находятся в аварийном состоянии</t>
  </si>
  <si>
    <t>5.8.4.</t>
  </si>
  <si>
    <r>
      <t>Ч</t>
    </r>
    <r>
      <rPr>
        <vertAlign val="subscript"/>
        <sz val="11"/>
        <color theme="1"/>
        <rFont val="Calibri"/>
        <family val="2"/>
        <charset val="204"/>
        <scheme val="minor"/>
      </rPr>
      <t>кр</t>
    </r>
  </si>
  <si>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здания которых требуют капитального ремонта</t>
  </si>
  <si>
    <t>5.9.1.</t>
  </si>
  <si>
    <r>
      <t>Р</t>
    </r>
    <r>
      <rPr>
        <vertAlign val="subscript"/>
        <sz val="11"/>
        <color theme="1"/>
        <rFont val="Calibri"/>
        <family val="2"/>
        <charset val="204"/>
        <scheme val="minor"/>
      </rPr>
      <t>1</t>
    </r>
  </si>
  <si>
    <r>
      <t>Р</t>
    </r>
    <r>
      <rPr>
        <vertAlign val="subscript"/>
        <sz val="11"/>
        <color theme="1"/>
        <rFont val="Calibri"/>
        <family val="2"/>
        <charset val="204"/>
        <scheme val="minor"/>
      </rPr>
      <t>2</t>
    </r>
  </si>
  <si>
    <r>
      <t>Р</t>
    </r>
    <r>
      <rPr>
        <vertAlign val="subscript"/>
        <sz val="11"/>
        <color theme="1"/>
        <rFont val="Calibri"/>
        <family val="2"/>
        <charset val="204"/>
        <scheme val="minor"/>
      </rPr>
      <t>3</t>
    </r>
  </si>
  <si>
    <r>
      <t>Р</t>
    </r>
    <r>
      <rPr>
        <vertAlign val="subscript"/>
        <sz val="11"/>
        <color theme="1"/>
        <rFont val="Calibri"/>
        <family val="2"/>
        <charset val="204"/>
        <scheme val="minor"/>
      </rPr>
      <t>4</t>
    </r>
  </si>
  <si>
    <t>Р</t>
  </si>
  <si>
    <t>численность респондентов (родителей детей, обучающихся в организациях дополнительного образования), ответивших на вопрос "Выберите из списка то, что, по вашему мнению, стало результатом занятий вашего ребенка в кружке, секции, клубе и т.п.?</t>
  </si>
  <si>
    <t>ребенок смог улучшить свои знания по школьной программе, стал лучше учиться в школе (социологический опрос родителей детей, обучающихся в организациях дополнительного образования)</t>
  </si>
  <si>
    <t>ребенок сориентировался в мире профессий, освоил значимые для профессиональной деятельности навыки (социологический опрос родителей детей, обучающихся в организациях дополнительного образования)</t>
  </si>
  <si>
    <t>ребенку удалось проявить и развить свой талант, способности (социологический опрос родителей детей, обучающихся в организациях дополнительного образования)</t>
  </si>
  <si>
    <t>ребенок приобрел актуальные знания, умения, практические навыки - тому, чему не учат в школе, но очень важно для жизни (социологический опрос родителей детей, обучающихся в организациях дополнительного образования)</t>
  </si>
  <si>
    <t>6.1.1.</t>
  </si>
  <si>
    <r>
      <t>Ч</t>
    </r>
    <r>
      <rPr>
        <vertAlign val="subscript"/>
        <sz val="11"/>
        <color theme="1"/>
        <rFont val="Calibri"/>
        <family val="2"/>
        <charset val="204"/>
        <scheme val="minor"/>
      </rPr>
      <t>дпо25-64</t>
    </r>
  </si>
  <si>
    <r>
      <t>Н</t>
    </r>
    <r>
      <rPr>
        <vertAlign val="subscript"/>
        <sz val="11"/>
        <color theme="1"/>
        <rFont val="Calibri"/>
        <family val="2"/>
        <charset val="204"/>
        <scheme val="minor"/>
      </rPr>
      <t>25-64</t>
    </r>
  </si>
  <si>
    <t>численность занятых в возрасте 25 - 64 лет</t>
  </si>
  <si>
    <t>численность занятых в возрасте 25 - 64 лет, прошедших повышение квалификации и (или) переподготовку в отчетном году</t>
  </si>
  <si>
    <t>6.1.2.</t>
  </si>
  <si>
    <r>
      <t>УВР</t>
    </r>
    <r>
      <rPr>
        <vertAlign val="subscript"/>
        <sz val="11"/>
        <color theme="1"/>
        <rFont val="Calibri"/>
        <family val="2"/>
        <charset val="204"/>
        <scheme val="minor"/>
      </rPr>
      <t>n1</t>
    </r>
  </si>
  <si>
    <r>
      <t>УВР</t>
    </r>
    <r>
      <rPr>
        <vertAlign val="subscript"/>
        <sz val="11"/>
        <color theme="1"/>
        <rFont val="Calibri"/>
        <family val="2"/>
        <charset val="204"/>
        <scheme val="minor"/>
      </rPr>
      <t>n2</t>
    </r>
  </si>
  <si>
    <r>
      <t>УВР</t>
    </r>
    <r>
      <rPr>
        <vertAlign val="subscript"/>
        <sz val="11"/>
        <color theme="1"/>
        <rFont val="Calibri"/>
        <family val="2"/>
        <charset val="204"/>
        <scheme val="minor"/>
      </rPr>
      <t>n3</t>
    </r>
  </si>
  <si>
    <r>
      <t>УВР</t>
    </r>
    <r>
      <rPr>
        <vertAlign val="subscript"/>
        <sz val="11"/>
        <color theme="1"/>
        <rFont val="Calibri"/>
        <family val="2"/>
        <charset val="204"/>
        <scheme val="minor"/>
      </rPr>
      <t>n4</t>
    </r>
  </si>
  <si>
    <r>
      <t>УВР</t>
    </r>
    <r>
      <rPr>
        <vertAlign val="subscript"/>
        <sz val="11"/>
        <color theme="1"/>
        <rFont val="Calibri"/>
        <family val="2"/>
        <charset val="204"/>
        <scheme val="minor"/>
      </rPr>
      <t>n5</t>
    </r>
  </si>
  <si>
    <r>
      <t>УВР</t>
    </r>
    <r>
      <rPr>
        <vertAlign val="subscript"/>
        <sz val="11"/>
        <color theme="1"/>
        <rFont val="Calibri"/>
        <family val="2"/>
        <charset val="204"/>
        <scheme val="minor"/>
      </rPr>
      <t>n6</t>
    </r>
  </si>
  <si>
    <t>численность респондентов (руководителей предприятий и организаций реального сектора экономики), ответивших на вопрос "Какую долю от общей численности работников Вашего предприятия/компании составили работники, прошедшие профподготовку, обучение, повышение квалификации в различных организациях, стажировку" (социологический опрос руководителей предприятий и организаций реального сектора экономики)</t>
  </si>
  <si>
    <t>в других организациях, не являющихся образовательными организациями (компании-партнеры, кадровые агентства, консалтинговые, тренинговые компании, государственные службы занятости и пр.)</t>
  </si>
  <si>
    <t>в образовательной организации, осуществляющей образовательную деятельность по реализации дополнительных общеобразовательных программ</t>
  </si>
  <si>
    <t>в образовательной организации, осуществляющей образовательную деятельность по реализации образовательных программ высшего образования</t>
  </si>
  <si>
    <t>в образовательной организации, осуществляющей образовательную деятельность по реализации образовательных программ среднего профессионального образования</t>
  </si>
  <si>
    <t>внутри предприятия/организации (без привлечения и оплаты сторонних лиц)</t>
  </si>
  <si>
    <t>в образовательной организации, осуществляющей образовательную деятельность по реализации дополнительных профессиональных программ</t>
  </si>
  <si>
    <t>6.1.3.</t>
  </si>
  <si>
    <r>
      <t>Р</t>
    </r>
    <r>
      <rPr>
        <vertAlign val="subscript"/>
        <sz val="11"/>
        <color theme="1"/>
        <rFont val="Calibri"/>
        <family val="2"/>
        <charset val="204"/>
        <scheme val="minor"/>
      </rPr>
      <t>дпо</t>
    </r>
  </si>
  <si>
    <t>численность работников списочного состава организаций</t>
  </si>
  <si>
    <t>численность работников списочного состава организаций, получивших дополнительное профессиональное образование &lt;1&gt; в отчетном году</t>
  </si>
  <si>
    <t>6.2.1.</t>
  </si>
  <si>
    <r>
      <t>Р</t>
    </r>
    <r>
      <rPr>
        <vertAlign val="subscript"/>
        <sz val="11"/>
        <color theme="1"/>
        <rFont val="Calibri"/>
        <family val="2"/>
        <charset val="204"/>
        <scheme val="minor"/>
      </rPr>
      <t>дот</t>
    </r>
  </si>
  <si>
    <t>численность работников списочного состава организаций, получивших дополнительное профессиональное образование в отчетном году</t>
  </si>
  <si>
    <t>численность работников списочного состава организаций, получивших дополнительное профессиональное образование с использованием дистанционных образовательных технологий в отчетном году</t>
  </si>
  <si>
    <t>6.3.1.</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</si>
  <si>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дополнительных профессиональных программ</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</si>
  <si>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дополнительных профессиональных программ, имеющих ученую степень кандидата наук</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</si>
  <si>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дополнительных профессиональных программ, имеющих ученую степень доктора наук</t>
  </si>
  <si>
    <t>6.4.1.</t>
  </si>
  <si>
    <t>ДМ</t>
  </si>
  <si>
    <t>М</t>
  </si>
  <si>
    <t>стоимость машин и оборудования в организациях дополнительного профессионального образования (включая филиалы, реализующие дополнительные профессиональные программы)</t>
  </si>
  <si>
    <t>стоимость дорогостоящих машин и оборудования (стоимостью свыше 1 млн. рублей за ед.) в организациях дополнительного профессионального образования (включая филиалы, реализующие дополнительные профессиональные программы)</t>
  </si>
  <si>
    <t>6.4.2.</t>
  </si>
  <si>
    <t>численность слушателей организаций дополнительного профессионального образования (включая филиалы, реализующие дополнительные профессиональные программы)</t>
  </si>
  <si>
    <t>число персональных компьютеров, используемых в учебных целях, подключенных к Интернету, в организациях дополнительного профессионального образования (включая филиалы, реализующие дополнительные профессиональные программы)</t>
  </si>
  <si>
    <t>число персональных компьютеров, используемых в учебных целях, в организациях дополнительного профессионального образования (включая филиалы, реализующие дополнительные профессиональные программы)</t>
  </si>
  <si>
    <t>6.5.1.</t>
  </si>
  <si>
    <r>
      <t>Ч</t>
    </r>
    <r>
      <rPr>
        <vertAlign val="subscript"/>
        <sz val="11"/>
        <color theme="1"/>
        <rFont val="Calibri"/>
        <family val="2"/>
        <charset val="204"/>
        <scheme val="minor"/>
      </rPr>
      <t>3</t>
    </r>
    <r>
      <rPr>
        <sz val="11"/>
        <color theme="1"/>
        <rFont val="Calibri"/>
        <family val="2"/>
        <charset val="204"/>
        <scheme val="minor"/>
      </rPr>
      <t>(-1)</t>
    </r>
  </si>
  <si>
    <t>число организаций высшего образования, реализующих дополнительные профессиональные программы (включая их филиалы, реализующие дополнительные профессиональные программы) в году t-1, предшествовавшем отчетному году t</t>
  </si>
  <si>
    <t>число профессиональных образовательных организаций, реализующих дополнительные профессиональные программы (включая филиалы, реализующие дополнительные профессиональные программы) в году t-1, предшествовавшем отчетному году t</t>
  </si>
  <si>
    <t>число организаций дополнительного профессионального образования (включая филиалы, реализующие дополнительные профессиональные программы) в году t-1, предшествовавшем отчетному году t</t>
  </si>
  <si>
    <t>число организаций высшего образования, реализующих дополнительные профессиональные программы (включая филиалы, реализующие дополнительные профессиональные программы) в отчетном году t</t>
  </si>
  <si>
    <t>число профессиональных образовательных организаций, реализующих дополнительные профессиональные программы (включая филиалы, реализующие дополнительные профессиональные программы) в отчетном году t</t>
  </si>
  <si>
    <t>число организаций дополнительного профессионального образования (включая филиалы, реализующие дополнительные профессиональные программы) в отчетном году t</t>
  </si>
  <si>
    <t>6.6.1.</t>
  </si>
  <si>
    <r>
      <t>Ч</t>
    </r>
    <r>
      <rPr>
        <vertAlign val="subscript"/>
        <sz val="11"/>
        <color theme="1"/>
        <rFont val="Calibri"/>
        <family val="2"/>
        <charset val="204"/>
        <scheme val="minor"/>
      </rPr>
      <t>ио</t>
    </r>
  </si>
  <si>
    <t>численность обученных по дополнительным профессиональным программам</t>
  </si>
  <si>
    <t>численность лиц с ограниченными возможностями здоровья и инвалидов, обученных по дополнительным профессиональным программам</t>
  </si>
  <si>
    <t>6.7.1.</t>
  </si>
  <si>
    <r>
      <t>ОС</t>
    </r>
    <r>
      <rPr>
        <vertAlign val="subscript"/>
        <sz val="11"/>
        <color theme="1"/>
        <rFont val="Calibri"/>
        <family val="2"/>
        <charset val="204"/>
        <scheme val="minor"/>
      </rPr>
      <t>дпо</t>
    </r>
  </si>
  <si>
    <t>объем средств организаций дополнительного профессионального образования (включая филиалы, реализующие дополнительные профессиональные программы)</t>
  </si>
  <si>
    <t>объем средств, полученных от научных исследований и разработок, организаций дополнительного профессионального образования (включая филиалы, реализующие дополнительные профессиональные программы)</t>
  </si>
  <si>
    <t>6.8.1.</t>
  </si>
  <si>
    <t>площадь общежитий организаций дополнительного профессионального образования (включая филиалы, реализующие дополнительные профессиональные программы)</t>
  </si>
  <si>
    <t>площадь учебно-лабораторных зданий организаций дополнительного профессионального образования (включая филиалы, реализующие дополнительные профессиональные программы)</t>
  </si>
  <si>
    <t>площадь общежитий организаций дополнительного профессионального образования (включая филиалы, реализующие дополнительные профессиональные программы), требующая капитального ремонта</t>
  </si>
  <si>
    <t>площадь учебно-лабораторных зданий организаций дополнительного профессионального образования (включая филиалы, реализующие дополнительные профессиональные программы), требующая капитального ремонта</t>
  </si>
  <si>
    <t>6.9.1.</t>
  </si>
  <si>
    <r>
      <t>З</t>
    </r>
    <r>
      <rPr>
        <vertAlign val="subscript"/>
        <sz val="11"/>
        <color theme="1"/>
        <rFont val="Calibri"/>
        <family val="2"/>
        <charset val="204"/>
        <scheme val="minor"/>
      </rPr>
      <t>одпо</t>
    </r>
  </si>
  <si>
    <r>
      <t>З</t>
    </r>
    <r>
      <rPr>
        <vertAlign val="subscript"/>
        <sz val="11"/>
        <color theme="1"/>
        <rFont val="Calibri"/>
        <family val="2"/>
        <charset val="204"/>
        <scheme val="minor"/>
      </rPr>
      <t>ндпо</t>
    </r>
  </si>
  <si>
    <t>среднемесячная заработная плата лиц, не обучавшихся по дополнительным профессиональным программам в течение последних 3-х лет</t>
  </si>
  <si>
    <t>среднемесячная заработная плата лиц, прошедших обучение по дополнительным профессиональным программам в течение последних 3-х лет</t>
  </si>
  <si>
    <t>7.1.1.</t>
  </si>
  <si>
    <r>
      <t>Ч</t>
    </r>
    <r>
      <rPr>
        <vertAlign val="subscript"/>
        <sz val="11"/>
        <color theme="1"/>
        <rFont val="Calibri"/>
        <family val="2"/>
        <charset val="204"/>
        <scheme val="minor"/>
      </rPr>
      <t>пп</t>
    </r>
  </si>
  <si>
    <t>Численность краткосрочно обученных по договорам (численность лиц, прошедших подготовку рабочих (служащих); прошедших профессиональную переподготовку; прошедших повышение квалификации)</t>
  </si>
  <si>
    <t>7.1.2.</t>
  </si>
  <si>
    <t>общая численность работников списочного состава организаций, прошедших повышение квалификации рабочих, служащих без учета лиц, обученных за счет собственных средств</t>
  </si>
  <si>
    <t>общая численность работников списочного состава организаций, прошедших переподготовку рабочих, служащих без учета лиц, обученных за счет собственных средств</t>
  </si>
  <si>
    <t>общая численность работников списочного состава организаций, прошедших профессиональную подготовку по профессиям рабочих, должностям служащих без учета лиц, обученных за счет собственных средств</t>
  </si>
  <si>
    <t>общая численность работников списочного состав организаций, прошедших профессиональное обучение без учета лиц, обученных за счет собственных средств</t>
  </si>
  <si>
    <t>7.1.3.</t>
  </si>
  <si>
    <r>
      <t>Р</t>
    </r>
    <r>
      <rPr>
        <vertAlign val="subscript"/>
        <sz val="11"/>
        <color theme="1"/>
        <rFont val="Calibri"/>
        <family val="2"/>
        <charset val="204"/>
        <scheme val="minor"/>
      </rPr>
      <t>по</t>
    </r>
  </si>
  <si>
    <t>общая численность работников списочного состава организаций</t>
  </si>
  <si>
    <t>общая численность работников списочного состава организаций, прошедших профессиональное обучение без учета лиц, обученных за счет собственных средств</t>
  </si>
  <si>
    <t>7.2.1.</t>
  </si>
  <si>
    <r>
      <t>Р</t>
    </r>
    <r>
      <rPr>
        <vertAlign val="subscript"/>
        <sz val="11"/>
        <color theme="1"/>
        <rFont val="Calibri"/>
        <family val="2"/>
        <charset val="204"/>
        <scheme val="minor"/>
      </rPr>
      <t>опо</t>
    </r>
  </si>
  <si>
    <t>численность работников списочного состава организаций, получивших дополнительное профессиональное образование, прошедших профессиональное обучение, без учета лиц, обученных за счет собственных средств</t>
  </si>
  <si>
    <t>численность работников списочного состава организаций, получивших дополнительное профессиональное образование, прошедших профессиональное обучение без отрыва от работы, без учета лиц, обученных за счет собственных средств</t>
  </si>
  <si>
    <t>7.3.1.</t>
  </si>
  <si>
    <r>
      <t>Н</t>
    </r>
    <r>
      <rPr>
        <vertAlign val="subscript"/>
        <sz val="11"/>
        <color theme="1"/>
        <rFont val="Calibri"/>
        <family val="2"/>
        <charset val="204"/>
        <scheme val="minor"/>
      </rPr>
      <t>впо</t>
    </r>
  </si>
  <si>
    <t>численность преподавателей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профессионального обучения</t>
  </si>
  <si>
    <t>численность преподавателей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профессионального обучения, имеющих высшее образование</t>
  </si>
  <si>
    <t>7.4.1.</t>
  </si>
  <si>
    <t>стоимость машин и оборудования в организациях (включая филиалы), осуществляющих образовательную деятельность по реализации образовательных программ профессионального обучения</t>
  </si>
  <si>
    <t>стоимость дорогостоящих машин и оборудования (стоимостью свыше 1 млн. рублей за ед.) в организациях (включая филиалы), осуществляющих образовательную деятельность по реализации образовательных программ профессионального обучения</t>
  </si>
  <si>
    <t>7.5.1.</t>
  </si>
  <si>
    <r>
      <t>Р</t>
    </r>
    <r>
      <rPr>
        <vertAlign val="subscript"/>
        <sz val="11"/>
        <color theme="1"/>
        <rFont val="Calibri"/>
        <family val="2"/>
        <charset val="204"/>
        <scheme val="minor"/>
      </rPr>
      <t>овз</t>
    </r>
    <r>
      <rPr>
        <vertAlign val="superscript"/>
        <sz val="11"/>
        <color theme="1"/>
        <rFont val="Calibri"/>
        <family val="2"/>
        <charset val="204"/>
        <scheme val="minor"/>
      </rPr>
      <t>дпо</t>
    </r>
  </si>
  <si>
    <r>
      <t>Р</t>
    </r>
    <r>
      <rPr>
        <vertAlign val="subscript"/>
        <sz val="11"/>
        <color theme="1"/>
        <rFont val="Calibri"/>
        <family val="2"/>
        <charset val="204"/>
        <scheme val="minor"/>
      </rPr>
      <t>и</t>
    </r>
    <r>
      <rPr>
        <vertAlign val="superscript"/>
        <sz val="11"/>
        <color theme="1"/>
        <rFont val="Calibri"/>
        <family val="2"/>
        <charset val="204"/>
        <scheme val="minor"/>
      </rPr>
      <t>дпо</t>
    </r>
  </si>
  <si>
    <r>
      <t>Р</t>
    </r>
    <r>
      <rPr>
        <vertAlign val="superscript"/>
        <sz val="11"/>
        <color theme="1"/>
        <rFont val="Calibri"/>
        <family val="2"/>
        <charset val="204"/>
        <scheme val="minor"/>
      </rPr>
      <t>дпо</t>
    </r>
  </si>
  <si>
    <t>численность работников списочного состава организаций, получивших дополнительное профессиональное образование, прошедших профессиональное обучение в отчетном году</t>
  </si>
  <si>
    <t>численность инвалидов, получивших дополнительное профессиональное образование, прошедших профессиональное обучение в отчетном году</t>
  </si>
  <si>
    <t>численность лиц с ограниченными возможностями здоровья, получивших дополнительное профессиональное образование, прошедших профессиональное обучение в отчетном году</t>
  </si>
  <si>
    <t>7.6.1.</t>
  </si>
  <si>
    <r>
      <t>Ч</t>
    </r>
    <r>
      <rPr>
        <vertAlign val="subscript"/>
        <sz val="11"/>
        <color theme="1"/>
        <rFont val="Calibri"/>
        <family val="2"/>
        <charset val="204"/>
        <scheme val="minor"/>
      </rPr>
      <t>вт</t>
    </r>
  </si>
  <si>
    <t>численность лиц, обученных по образовательным программам профессионального обучения</t>
  </si>
  <si>
    <t>численность лиц, трудоустроившихся в течение 1 года после окончания обучения по полученной профессии на рабочие места, требующие высокого уровня квалификации</t>
  </si>
  <si>
    <t>7.7.1.</t>
  </si>
  <si>
    <r>
      <t>Ч</t>
    </r>
    <r>
      <rPr>
        <vertAlign val="subscript"/>
        <sz val="11"/>
        <color theme="1"/>
        <rFont val="Calibri"/>
        <family val="2"/>
        <charset val="204"/>
        <scheme val="minor"/>
      </rPr>
      <t>5</t>
    </r>
  </si>
  <si>
    <r>
      <t>Ч</t>
    </r>
    <r>
      <rPr>
        <vertAlign val="subscript"/>
        <sz val="11"/>
        <color theme="1"/>
        <rFont val="Calibri"/>
        <family val="2"/>
        <charset val="204"/>
        <scheme val="minor"/>
      </rPr>
      <t>6</t>
    </r>
  </si>
  <si>
    <t>число учебных центров профессиональной квалификации</t>
  </si>
  <si>
    <t>число организаций дополнительного профессионального образования (включая их филиалы), реализующих образовательные программы профессионального обучения</t>
  </si>
  <si>
    <t>число организаций дополнительного образования (включая их филиалы), реализующих образовательные программы профессионального обучения</t>
  </si>
  <si>
    <t>число образовательных организаций высшего образования (включая их филиалы), реализующих образовательные программы профессионального обучения</t>
  </si>
  <si>
    <t>число профессиональных образовательных организаций (включая их филиалы), реализующих образовательные программы профессионального обучения</t>
  </si>
  <si>
    <t>число общеобразовательных организаций (включая их филиалы), реализующих образовательные программы профессионального обучения</t>
  </si>
  <si>
    <t>7.8.1.</t>
  </si>
  <si>
    <t>объем финансовых средств, поступивших в организации (включая филиалы), реализующие образовательные программы профессионального обучения, от образовательной деятельности по реализации образовательных программ профессионального обучения</t>
  </si>
  <si>
    <t>объем финансовых средств от приносящей доход деятельности, поступивших в организации (включая филиалы), реализующие образовательные программы профессионального обучения, от образовательной деятельности по реализации образовательных программ профессионального обучения</t>
  </si>
  <si>
    <t>объем бюджетных ассигнований, поступивших в организации (включая филиалы), реализующие образовательные программы профессионального обучения, от образовательной деятельности по реализации образовательных программ профессионального обучения</t>
  </si>
  <si>
    <t>7.9.1.</t>
  </si>
  <si>
    <t>численность преподавателей и мастеров производственного обучения, осуществляющих образовательную деятельность по реализации образовательных программ профессионального обучения</t>
  </si>
  <si>
    <t>численность представителей работодателей организаций, привлеченных к образовательной деятельности по реализации образовательных программ профессионального обучения</t>
  </si>
  <si>
    <t>8.1.1.</t>
  </si>
  <si>
    <r>
      <t>ВЗ</t>
    </r>
    <r>
      <rPr>
        <vertAlign val="subscript"/>
        <sz val="11"/>
        <color theme="1"/>
        <rFont val="Calibri"/>
        <family val="2"/>
        <charset val="204"/>
        <scheme val="minor"/>
      </rPr>
      <t>сво</t>
    </r>
  </si>
  <si>
    <t>ВЗ</t>
  </si>
  <si>
    <t>внутренние затраты на исследования и разработки - всего</t>
  </si>
  <si>
    <t>внутренние затраты на исследования и разработки сектора высшего образования</t>
  </si>
  <si>
    <t>8.2.1.</t>
  </si>
  <si>
    <r>
      <t>РП</t>
    </r>
    <r>
      <rPr>
        <vertAlign val="superscript"/>
        <sz val="11"/>
        <color theme="1"/>
        <rFont val="Calibri"/>
        <family val="2"/>
        <charset val="204"/>
        <scheme val="minor"/>
      </rPr>
      <t>с</t>
    </r>
    <r>
      <rPr>
        <vertAlign val="subscript"/>
        <sz val="11"/>
        <color theme="1"/>
        <rFont val="Calibri"/>
        <family val="2"/>
        <charset val="204"/>
        <scheme val="minor"/>
      </rPr>
      <t>пкрс</t>
    </r>
  </si>
  <si>
    <r>
      <t>РП</t>
    </r>
    <r>
      <rPr>
        <vertAlign val="superscript"/>
        <sz val="11"/>
        <color theme="1"/>
        <rFont val="Calibri"/>
        <family val="2"/>
        <charset val="204"/>
        <scheme val="minor"/>
      </rPr>
      <t>с</t>
    </r>
    <r>
      <rPr>
        <vertAlign val="subscript"/>
        <sz val="11"/>
        <color theme="1"/>
        <rFont val="Calibri"/>
        <family val="2"/>
        <charset val="204"/>
        <scheme val="minor"/>
      </rPr>
      <t>пссз</t>
    </r>
  </si>
  <si>
    <r>
      <t>РП</t>
    </r>
    <r>
      <rPr>
        <vertAlign val="superscript"/>
        <sz val="11"/>
        <color theme="1"/>
        <rFont val="Calibri"/>
        <family val="2"/>
        <charset val="204"/>
        <scheme val="minor"/>
      </rPr>
      <t>с</t>
    </r>
    <r>
      <rPr>
        <vertAlign val="subscript"/>
        <sz val="11"/>
        <color theme="1"/>
        <rFont val="Calibri"/>
        <family val="2"/>
        <charset val="204"/>
        <scheme val="minor"/>
      </rPr>
      <t>во</t>
    </r>
  </si>
  <si>
    <r>
      <t>РП</t>
    </r>
    <r>
      <rPr>
        <vertAlign val="subscript"/>
        <sz val="11"/>
        <color theme="1"/>
        <rFont val="Calibri"/>
        <family val="2"/>
        <charset val="204"/>
        <scheme val="minor"/>
      </rPr>
      <t>пкрс</t>
    </r>
  </si>
  <si>
    <r>
      <t>РП</t>
    </r>
    <r>
      <rPr>
        <vertAlign val="subscript"/>
        <sz val="11"/>
        <color theme="1"/>
        <rFont val="Calibri"/>
        <family val="2"/>
        <charset val="204"/>
        <scheme val="minor"/>
      </rPr>
      <t>пссз</t>
    </r>
  </si>
  <si>
    <r>
      <t>РП</t>
    </r>
    <r>
      <rPr>
        <vertAlign val="subscript"/>
        <sz val="11"/>
        <color theme="1"/>
        <rFont val="Calibri"/>
        <family val="2"/>
        <charset val="204"/>
        <scheme val="minor"/>
      </rPr>
      <t>во</t>
    </r>
  </si>
  <si>
    <t>образовательных организаций высшего образования</t>
  </si>
  <si>
    <t>профессиональных образовательных организаций, реализующих образовательные программы подготовки специалистов среднего звена</t>
  </si>
  <si>
    <t>профессиональных образовательных организаций, реализующих только образовательные программы подготовки квалифицированных рабочих, служащих)</t>
  </si>
  <si>
    <t>9.1.</t>
  </si>
  <si>
    <r>
      <t>ЧС</t>
    </r>
    <r>
      <rPr>
        <vertAlign val="subscript"/>
        <sz val="11"/>
        <color theme="1"/>
        <rFont val="Calibri"/>
        <family val="2"/>
        <charset val="204"/>
        <scheme val="minor"/>
      </rPr>
      <t>пссз</t>
    </r>
  </si>
  <si>
    <r>
      <t>ЧС</t>
    </r>
    <r>
      <rPr>
        <vertAlign val="superscript"/>
        <sz val="11"/>
        <color theme="1"/>
        <rFont val="Calibri"/>
        <family val="2"/>
        <charset val="204"/>
        <scheme val="minor"/>
      </rPr>
      <t>и</t>
    </r>
    <r>
      <rPr>
        <vertAlign val="subscript"/>
        <sz val="11"/>
        <color theme="1"/>
        <rFont val="Calibri"/>
        <family val="2"/>
        <charset val="204"/>
        <scheme val="minor"/>
      </rPr>
      <t>пссз</t>
    </r>
  </si>
  <si>
    <r>
      <t>ЧС</t>
    </r>
    <r>
      <rPr>
        <vertAlign val="superscript"/>
        <sz val="11"/>
        <color theme="1"/>
        <rFont val="Calibri"/>
        <family val="2"/>
        <charset val="204"/>
        <scheme val="minor"/>
      </rPr>
      <t>и1</t>
    </r>
    <r>
      <rPr>
        <vertAlign val="subscript"/>
        <sz val="11"/>
        <color theme="1"/>
        <rFont val="Calibri"/>
        <family val="2"/>
        <charset val="204"/>
        <scheme val="minor"/>
      </rPr>
      <t>пссз</t>
    </r>
  </si>
  <si>
    <t>граждане СНГ</t>
  </si>
  <si>
    <t>всего</t>
  </si>
  <si>
    <t>9.2.</t>
  </si>
  <si>
    <r>
      <t>ЧС</t>
    </r>
    <r>
      <rPr>
        <vertAlign val="subscript"/>
        <sz val="11"/>
        <color theme="1"/>
        <rFont val="Calibri"/>
        <family val="2"/>
        <charset val="204"/>
        <scheme val="minor"/>
      </rPr>
      <t>во</t>
    </r>
  </si>
  <si>
    <r>
      <t>ЧС</t>
    </r>
    <r>
      <rPr>
        <vertAlign val="superscript"/>
        <sz val="11"/>
        <color theme="1"/>
        <rFont val="Calibri"/>
        <family val="2"/>
        <charset val="204"/>
        <scheme val="minor"/>
      </rPr>
      <t>и</t>
    </r>
    <r>
      <rPr>
        <vertAlign val="subscript"/>
        <sz val="11"/>
        <color theme="1"/>
        <rFont val="Calibri"/>
        <family val="2"/>
        <charset val="204"/>
        <scheme val="minor"/>
      </rPr>
      <t>во</t>
    </r>
  </si>
  <si>
    <r>
      <t>ЧС</t>
    </r>
    <r>
      <rPr>
        <vertAlign val="superscript"/>
        <sz val="11"/>
        <color theme="1"/>
        <rFont val="Calibri"/>
        <family val="2"/>
        <charset val="204"/>
        <scheme val="minor"/>
      </rPr>
      <t>и1</t>
    </r>
    <r>
      <rPr>
        <vertAlign val="subscript"/>
        <sz val="11"/>
        <color theme="1"/>
        <rFont val="Calibri"/>
        <family val="2"/>
        <charset val="204"/>
        <scheme val="minor"/>
      </rPr>
      <t>во</t>
    </r>
  </si>
  <si>
    <t>численность студентов, обучающихся по программам высшего образования - программам бакалавриата, программам специалитета, программам магистратуры</t>
  </si>
  <si>
    <t>10.1.1.</t>
  </si>
  <si>
    <r>
      <t>ЧР</t>
    </r>
    <r>
      <rPr>
        <vertAlign val="superscript"/>
        <sz val="11"/>
        <color theme="1"/>
        <rFont val="Calibri"/>
        <family val="2"/>
        <charset val="204"/>
        <scheme val="minor"/>
      </rPr>
      <t>ук</t>
    </r>
    <r>
      <rPr>
        <vertAlign val="subscript"/>
        <sz val="11"/>
        <color theme="1"/>
        <rFont val="Calibri"/>
        <family val="2"/>
        <charset val="204"/>
        <scheme val="minor"/>
      </rPr>
      <t>I</t>
    </r>
  </si>
  <si>
    <r>
      <t>ЧР</t>
    </r>
    <r>
      <rPr>
        <vertAlign val="subscript"/>
        <sz val="11"/>
        <color theme="1"/>
        <rFont val="Calibri"/>
        <family val="2"/>
        <charset val="204"/>
        <scheme val="minor"/>
      </rPr>
      <t>i</t>
    </r>
  </si>
  <si>
    <t>общая численность респондентов (членов домашних хозяйств), ответивших на вопрос анкеты "Если говорить в целом, то Вас удовлетворяет или не удовлетворяет то качество образования, которое получает сегодня Ваш ребенок там, где он (она) обучается? (один ответ.)", в составе домашнего хозяйства которого есть ребенок/молодой человек (девушка) в возрасте от 4 до 22 лет, получающий(-ая) образование; по уровням получаемого образования (социологический опрос домашних хозяйств)</t>
  </si>
  <si>
    <t>численность респондентов (членов домашних хозяйств), удовлетворенных качеством получаемого одним из членом домашнего хозяйства (в возрасте от 4 до 22 лет) образования; по уровням получаемого образования (выбрали при ответе на вопрос анкеты "Если говорить в целом, то Вас удовлетворяет или не удовлетворяет то качество образования, которое получает сегодня Ваш ребенок там, где он (она) обучается? (один ответ.)" варианты ответа "безусловно удовлетворены", "скорее удовлетворены") (социологический опрос домашних хозяйств)</t>
  </si>
  <si>
    <t>10.1.2.</t>
  </si>
  <si>
    <r>
      <t>ЧР</t>
    </r>
    <r>
      <rPr>
        <vertAlign val="subscript"/>
        <sz val="11"/>
        <color theme="1"/>
        <rFont val="Calibri"/>
        <family val="2"/>
        <charset val="204"/>
        <scheme val="minor"/>
      </rPr>
      <t>kjj</t>
    </r>
  </si>
  <si>
    <t>численность респондентов (руководителей предприятий и организаций реального сектора экономики), оценивших на j баллов (j = 1, 2, 3, 4, 5) уровень профессиональных знаний образовательных организаций, реализующих образовательные программы среднего профессионального образования и высшего образования (i = 1), и умение переучиваться, осваивать новое в профессии (i = 2) выпускников (являются сотрудниками предприятий, где проводится опрос, в течение последних 2-х лет) образовательных организаций (социологический опрос руководителей предприятий и организаций реального сектора экономики)</t>
  </si>
  <si>
    <t>10.2.1.</t>
  </si>
  <si>
    <r>
      <t>ЧП</t>
    </r>
    <r>
      <rPr>
        <vertAlign val="subscript"/>
        <sz val="11"/>
        <color theme="1"/>
        <rFont val="Calibri"/>
        <family val="2"/>
        <charset val="204"/>
        <scheme val="minor"/>
      </rPr>
      <t>pvi</t>
    </r>
  </si>
  <si>
    <r>
      <t>ЧП</t>
    </r>
    <r>
      <rPr>
        <vertAlign val="subscript"/>
        <sz val="11"/>
        <color theme="1"/>
        <rFont val="Calibri"/>
        <family val="2"/>
        <charset val="204"/>
        <scheme val="minor"/>
      </rPr>
      <t>vi</t>
    </r>
  </si>
  <si>
    <t>общая численность российских учащихся образовательных организаций, реализующих образовательные программы начального общего, основного общего, среднего общего образования, принимавших участие в международных сопоставительных исследованиях качества образования (PIRLS, TIMSS, PISA) (данные международных отчетов по результатам исследований)</t>
  </si>
  <si>
    <t>численность российских учащихся образовательных организаций, реализующих образовательные программы начального общего, основного общего, среднего общего образования, достигших базового уровня образовательных достижений в международных сопоставительных исследованиях качества образования (PIRLS, TIMSS, PISA) (данные международных отчетов по результатам исследований)</t>
  </si>
  <si>
    <t>10.3.1.</t>
  </si>
  <si>
    <r>
      <t>ЧС</t>
    </r>
    <r>
      <rPr>
        <vertAlign val="superscript"/>
        <sz val="11"/>
        <color theme="1"/>
        <rFont val="Calibri"/>
        <family val="2"/>
        <charset val="204"/>
        <scheme val="minor"/>
      </rPr>
      <t>ок</t>
    </r>
    <r>
      <rPr>
        <vertAlign val="subscript"/>
        <sz val="11"/>
        <color theme="1"/>
        <rFont val="Calibri"/>
        <family val="2"/>
        <charset val="204"/>
        <scheme val="minor"/>
      </rPr>
      <t>во</t>
    </r>
  </si>
  <si>
    <r>
      <t>ЧС</t>
    </r>
    <r>
      <rPr>
        <vertAlign val="superscript"/>
        <sz val="11"/>
        <color theme="1"/>
        <rFont val="Calibri"/>
        <family val="2"/>
        <charset val="204"/>
        <scheme val="minor"/>
      </rPr>
      <t>пвз</t>
    </r>
    <r>
      <rPr>
        <vertAlign val="subscript"/>
        <sz val="11"/>
        <color theme="1"/>
        <rFont val="Calibri"/>
        <family val="2"/>
        <charset val="204"/>
        <scheme val="minor"/>
      </rPr>
      <t>о</t>
    </r>
  </si>
  <si>
    <t>численность студентов, обучающихся с полным возмещением стоимости обучения по программам высшего образования - программам бакалавриата, программам специалитета, программам магистратуры</t>
  </si>
  <si>
    <t>численность студентов, обучающихся с полным возмещением стоимости обучения по программам высшего образования - программам бакалавриата, программам специалитета, программам магистратуры, использующих образовательный кредит для оплаты обучения</t>
  </si>
  <si>
    <t>10.3.2.</t>
  </si>
  <si>
    <r>
      <t>Ч</t>
    </r>
    <r>
      <rPr>
        <vertAlign val="subscript"/>
        <sz val="11"/>
        <color theme="1"/>
        <rFont val="Calibri"/>
        <family val="2"/>
        <charset val="204"/>
        <scheme val="minor"/>
      </rPr>
      <t>ок</t>
    </r>
  </si>
  <si>
    <t>- 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в которых созданы коллегиальные органы управления с участием общественности</t>
  </si>
  <si>
    <t>10.4.1.</t>
  </si>
  <si>
    <r>
      <t>ЧО</t>
    </r>
    <r>
      <rPr>
        <vertAlign val="subscript"/>
        <sz val="11"/>
        <color theme="1"/>
        <rFont val="Calibri"/>
        <family val="2"/>
        <charset val="204"/>
        <scheme val="minor"/>
      </rPr>
      <t>ок</t>
    </r>
  </si>
  <si>
    <t>число образовательных организаций (ведомственный мониторинг Минобрнауки России)</t>
  </si>
  <si>
    <t>число образовательных организаций, охваченных инструментами независимой системы оценки качества образования (ведомственный мониторинг Минобрнауки России)</t>
  </si>
  <si>
    <t>11.1.1.</t>
  </si>
  <si>
    <r>
      <t>ЧО</t>
    </r>
    <r>
      <rPr>
        <vertAlign val="subscript"/>
        <sz val="11"/>
        <color theme="1"/>
        <rFont val="Calibri"/>
        <family val="2"/>
        <charset val="204"/>
        <scheme val="minor"/>
      </rPr>
      <t>1</t>
    </r>
  </si>
  <si>
    <r>
      <t>ЧО</t>
    </r>
    <r>
      <rPr>
        <vertAlign val="subscript"/>
        <sz val="11"/>
        <color theme="1"/>
        <rFont val="Calibri"/>
        <family val="2"/>
        <charset val="204"/>
        <scheme val="minor"/>
      </rPr>
      <t>2</t>
    </r>
  </si>
  <si>
    <r>
      <t>ЧО</t>
    </r>
    <r>
      <rPr>
        <vertAlign val="subscript"/>
        <sz val="11"/>
        <color theme="1"/>
        <rFont val="Calibri"/>
        <family val="2"/>
        <charset val="204"/>
        <scheme val="minor"/>
      </rPr>
      <t>3</t>
    </r>
  </si>
  <si>
    <r>
      <t>ЧО</t>
    </r>
    <r>
      <rPr>
        <vertAlign val="subscript"/>
        <sz val="11"/>
        <color theme="1"/>
        <rFont val="Calibri"/>
        <family val="2"/>
        <charset val="204"/>
        <scheme val="minor"/>
      </rPr>
      <t>4</t>
    </r>
  </si>
  <si>
    <r>
      <t>ЧО</t>
    </r>
    <r>
      <rPr>
        <vertAlign val="subscript"/>
        <sz val="11"/>
        <color theme="1"/>
        <rFont val="Calibri"/>
        <family val="2"/>
        <charset val="204"/>
        <scheme val="minor"/>
      </rPr>
      <t>5</t>
    </r>
  </si>
  <si>
    <t>численность постоянного населения в возрасте 5 - 18 лет (на 1 января следующего за отчетным года)</t>
  </si>
  <si>
    <t>высшего образования - программам бакалавриата, специалитета, магистратуры</t>
  </si>
  <si>
    <t>среднего профессионального образования - программам подготовки специалистов среднего звена</t>
  </si>
  <si>
    <t>среднего профессионального образования - программам подготовки квалифицированных рабочих, служащих. Не учитывается численность краткосрочно обученных по договорам в отчетном году</t>
  </si>
  <si>
    <t>начального общего, основного общего и среднего общего образования</t>
  </si>
  <si>
    <t>дошкольного образования</t>
  </si>
  <si>
    <t>11.1.2.</t>
  </si>
  <si>
    <r>
      <t>В</t>
    </r>
    <r>
      <rPr>
        <vertAlign val="subscript"/>
        <sz val="11"/>
        <color theme="1"/>
        <rFont val="Calibri"/>
        <family val="2"/>
        <charset val="204"/>
        <scheme val="minor"/>
      </rPr>
      <t>1</t>
    </r>
  </si>
  <si>
    <r>
      <t>В</t>
    </r>
    <r>
      <rPr>
        <vertAlign val="subscript"/>
        <sz val="11"/>
        <color theme="1"/>
        <rFont val="Calibri"/>
        <family val="2"/>
        <charset val="204"/>
        <scheme val="minor"/>
      </rPr>
      <t>2</t>
    </r>
  </si>
  <si>
    <r>
      <t>В</t>
    </r>
    <r>
      <rPr>
        <vertAlign val="subscript"/>
        <sz val="11"/>
        <color theme="1"/>
        <rFont val="Calibri"/>
        <family val="2"/>
        <charset val="204"/>
        <scheme val="minor"/>
      </rPr>
      <t>3</t>
    </r>
  </si>
  <si>
    <r>
      <t>В</t>
    </r>
    <r>
      <rPr>
        <vertAlign val="subscript"/>
        <sz val="11"/>
        <color theme="1"/>
        <rFont val="Calibri"/>
        <family val="2"/>
        <charset val="204"/>
        <scheme val="minor"/>
      </rPr>
      <t>4</t>
    </r>
  </si>
  <si>
    <r>
      <t>В</t>
    </r>
    <r>
      <rPr>
        <vertAlign val="subscript"/>
        <sz val="11"/>
        <color theme="1"/>
        <rFont val="Calibri"/>
        <family val="2"/>
        <charset val="204"/>
        <scheme val="minor"/>
      </rPr>
      <t>5</t>
    </r>
  </si>
  <si>
    <r>
      <t>В</t>
    </r>
    <r>
      <rPr>
        <vertAlign val="subscript"/>
        <sz val="11"/>
        <color theme="1"/>
        <rFont val="Calibri"/>
        <family val="2"/>
        <charset val="204"/>
        <scheme val="minor"/>
      </rPr>
      <t>6</t>
    </r>
  </si>
  <si>
    <t>численность выпускников аспирантуры с защитой диссертации</t>
  </si>
  <si>
    <t>численность выпускников, освоивших программы высшего образования - программы магистратуры</t>
  </si>
  <si>
    <t>численность выпускников, освоивших программы высшего образования - программы специалитета</t>
  </si>
  <si>
    <t>численность выпускников, освоивших программы высшего образования - программы бакалавриата</t>
  </si>
  <si>
    <t>численность выпускников, освоивших программы среднего профессионального образования - программы подготовки специалистов среднего звена</t>
  </si>
  <si>
    <t>численность выпускников, освоивших программы среднего профессионального образования - программы подготовки квалифицированных рабочих, служащих. Не учитывается численность выпускников, краткосрочно обученных по договорам в отчетном году</t>
  </si>
  <si>
    <t>11.2.1.</t>
  </si>
  <si>
    <r>
      <t>М</t>
    </r>
    <r>
      <rPr>
        <vertAlign val="subscript"/>
        <sz val="11"/>
        <color theme="1"/>
        <rFont val="Calibri"/>
        <family val="2"/>
        <charset val="204"/>
        <scheme val="minor"/>
      </rPr>
      <t>о</t>
    </r>
  </si>
  <si>
    <t>постоянного населения в возрасте 14 - 29 лет</t>
  </si>
  <si>
    <t>численность лиц в возрасте 14 - 29 лет, участвующих в деятельности молодежных общественных объединений</t>
  </si>
  <si>
    <t>11.3.1.</t>
  </si>
  <si>
    <r>
      <t>ЧС</t>
    </r>
    <r>
      <rPr>
        <vertAlign val="subscript"/>
        <sz val="11"/>
        <color theme="1"/>
        <rFont val="Calibri"/>
        <family val="2"/>
        <charset val="204"/>
        <scheme val="minor"/>
      </rPr>
      <t>р</t>
    </r>
  </si>
  <si>
    <t>численность респондентов (студентов старших курсов), ответивших на вопрос анкеты "Скажите, пожалуйста, за последние 12 месяцев Вы работали (или подрабатывали время от времени) на платной основе - или нет? Если таких работ было несколько, расскажите об одной, самой важной для вас (отметьте один ответ)" (социологический опрос студентов старших курсов образовательных организаций высшего образования)</t>
  </si>
  <si>
    <t>численность респондентов (студентов старших курсов), ответивших утвердительно на вопрос анкеты "Скажите, пожалуйста, за последние 12 месяцев Вы работали (или подрабатывали время от времени) на платной основе - или нет? Если таких работ было несколько, расскажите об одной, самой важной для вас (отметьте один ответ)" (т.е. выбравших один из вариантов ответа: "Да, имели постоянную работу", "Да, работали временно, по договору и т.д.", "Да, были разовые заработки, нерегулярные приработки") (социологический опрос студентов старших курсов образовательных организаций высшего образования)</t>
  </si>
  <si>
    <t>11.4.1.</t>
  </si>
  <si>
    <r>
      <t>М</t>
    </r>
    <r>
      <rPr>
        <vertAlign val="subscript"/>
        <sz val="11"/>
        <color theme="1"/>
        <rFont val="Calibri"/>
        <family val="2"/>
        <charset val="204"/>
        <scheme val="minor"/>
      </rPr>
      <t>т</t>
    </r>
  </si>
  <si>
    <t>численность постоянного населения в возрасте 14 - 29 лет (на 1 января следующего за отчетным года)</t>
  </si>
  <si>
    <t>численность лиц в возрасте 14 - 29 лет, вовлеченных в реализуемые федеральными органами исполнительной власти и органами исполнительной власти субъектов Российской Федерации проекты и программы (разово или на постоянной основе) в сфере поддержки талантливой молодежи</t>
  </si>
  <si>
    <r>
      <t>(ЧВ</t>
    </r>
    <r>
      <rPr>
        <vertAlign val="subscript"/>
        <sz val="18"/>
        <color theme="1"/>
        <rFont val="Calibri"/>
        <family val="2"/>
        <charset val="204"/>
        <scheme val="minor"/>
      </rPr>
      <t>овз</t>
    </r>
    <r>
      <rPr>
        <sz val="18"/>
        <color theme="1"/>
        <rFont val="Calibri"/>
        <family val="2"/>
        <charset val="204"/>
        <scheme val="minor"/>
      </rPr>
      <t>/ЧВ)*100</t>
    </r>
  </si>
  <si>
    <r>
      <t>(ЧВ</t>
    </r>
    <r>
      <rPr>
        <vertAlign val="subscript"/>
        <sz val="18"/>
        <color theme="1"/>
        <rFont val="Calibri"/>
        <family val="2"/>
        <charset val="204"/>
        <scheme val="minor"/>
      </rPr>
      <t>инв</t>
    </r>
    <r>
      <rPr>
        <sz val="18"/>
        <color theme="1"/>
        <rFont val="Calibri"/>
        <family val="2"/>
        <charset val="204"/>
        <scheme val="minor"/>
      </rPr>
      <t>/ЧВ)*100</t>
    </r>
  </si>
  <si>
    <t>Д/ЧВ</t>
  </si>
  <si>
    <r>
      <rPr>
        <sz val="18"/>
        <color theme="1"/>
        <rFont val="Calibri"/>
        <family val="2"/>
        <charset val="204"/>
        <scheme val="minor"/>
      </rPr>
      <t>(Ч</t>
    </r>
    <r>
      <rPr>
        <vertAlign val="subscript"/>
        <sz val="18"/>
        <color theme="1"/>
        <rFont val="Calibri"/>
        <family val="2"/>
        <charset val="204"/>
        <scheme val="minor"/>
      </rPr>
      <t>до</t>
    </r>
    <r>
      <rPr>
        <sz val="18"/>
        <color theme="1"/>
        <rFont val="Calibri"/>
        <family val="2"/>
        <charset val="204"/>
        <scheme val="minor"/>
      </rPr>
      <t>/Ч</t>
    </r>
    <r>
      <rPr>
        <vertAlign val="subscript"/>
        <sz val="18"/>
        <color theme="1"/>
        <rFont val="Calibri"/>
        <family val="2"/>
        <charset val="204"/>
        <scheme val="minor"/>
      </rPr>
      <t>до</t>
    </r>
    <r>
      <rPr>
        <sz val="18"/>
        <color theme="1"/>
        <rFont val="Calibri"/>
        <family val="2"/>
        <charset val="204"/>
        <scheme val="minor"/>
      </rPr>
      <t>(-1))*100</t>
    </r>
  </si>
  <si>
    <t>ОС/ЧВ</t>
  </si>
  <si>
    <t>(ВБС/ОС)*100</t>
  </si>
  <si>
    <r>
      <t>(Ч</t>
    </r>
    <r>
      <rPr>
        <vertAlign val="subscript"/>
        <sz val="18"/>
        <color theme="1"/>
        <rFont val="Calibri"/>
        <family val="2"/>
        <charset val="204"/>
        <scheme val="minor"/>
      </rPr>
      <t>а</t>
    </r>
    <r>
      <rPr>
        <sz val="18"/>
        <color theme="1"/>
        <rFont val="Calibri"/>
        <family val="2"/>
        <charset val="204"/>
        <scheme val="minor"/>
      </rPr>
      <t>/Ч)*100</t>
    </r>
  </si>
  <si>
    <r>
      <t>(Ч</t>
    </r>
    <r>
      <rPr>
        <vertAlign val="subscript"/>
        <sz val="18"/>
        <color theme="1"/>
        <rFont val="Calibri"/>
        <family val="2"/>
        <charset val="204"/>
        <scheme val="minor"/>
      </rPr>
      <t>кр</t>
    </r>
    <r>
      <rPr>
        <sz val="18"/>
        <color theme="1"/>
        <rFont val="Calibri"/>
        <family val="2"/>
        <charset val="204"/>
        <scheme val="minor"/>
      </rPr>
      <t>/Ч)*100</t>
    </r>
  </si>
  <si>
    <r>
      <t>{[ЧУ</t>
    </r>
    <r>
      <rPr>
        <vertAlign val="subscript"/>
        <sz val="18"/>
        <color theme="1"/>
        <rFont val="Calibri"/>
        <family val="2"/>
        <charset val="204"/>
        <scheme val="minor"/>
      </rPr>
      <t>дн</t>
    </r>
    <r>
      <rPr>
        <sz val="18"/>
        <color theme="1"/>
        <rFont val="Calibri"/>
        <family val="2"/>
        <charset val="204"/>
        <scheme val="minor"/>
      </rPr>
      <t>+ЧУ</t>
    </r>
    <r>
      <rPr>
        <vertAlign val="subscript"/>
        <sz val="18"/>
        <color theme="1"/>
        <rFont val="Calibri"/>
        <family val="2"/>
        <charset val="204"/>
        <scheme val="minor"/>
      </rPr>
      <t>веч</t>
    </r>
    <r>
      <rPr>
        <sz val="18"/>
        <color theme="1"/>
        <rFont val="Calibri"/>
        <family val="2"/>
        <charset val="204"/>
        <scheme val="minor"/>
      </rPr>
      <t>+ЧО</t>
    </r>
    <r>
      <rPr>
        <vertAlign val="subscript"/>
        <sz val="18"/>
        <color theme="1"/>
        <rFont val="Calibri"/>
        <family val="2"/>
        <charset val="204"/>
        <scheme val="minor"/>
      </rPr>
      <t>рс</t>
    </r>
    <r>
      <rPr>
        <sz val="18"/>
        <color theme="1"/>
        <rFont val="Calibri"/>
        <family val="2"/>
        <charset val="204"/>
        <scheme val="minor"/>
      </rPr>
      <t>+ЧО</t>
    </r>
    <r>
      <rPr>
        <vertAlign val="subscript"/>
        <sz val="18"/>
        <color theme="1"/>
        <rFont val="Calibri"/>
        <family val="2"/>
        <charset val="204"/>
        <scheme val="minor"/>
      </rPr>
      <t xml:space="preserve">ссз </t>
    </r>
    <r>
      <rPr>
        <sz val="18"/>
        <color theme="1"/>
        <rFont val="Calibri"/>
        <family val="2"/>
        <charset val="204"/>
        <scheme val="minor"/>
      </rPr>
      <t>]}*100</t>
    </r>
  </si>
  <si>
    <r>
      <t>(ЧУ</t>
    </r>
    <r>
      <rPr>
        <vertAlign val="superscript"/>
        <sz val="18"/>
        <color theme="1"/>
        <rFont val="Calibri"/>
        <family val="2"/>
        <charset val="204"/>
        <scheme val="minor"/>
      </rPr>
      <t>фгос</t>
    </r>
    <r>
      <rPr>
        <sz val="18"/>
        <color theme="1"/>
        <rFont val="Calibri"/>
        <family val="2"/>
        <charset val="204"/>
        <scheme val="minor"/>
      </rPr>
      <t>/ЧУ)*100</t>
    </r>
  </si>
  <si>
    <r>
      <t>(ЧР</t>
    </r>
    <r>
      <rPr>
        <vertAlign val="superscript"/>
        <sz val="18"/>
        <color theme="1"/>
        <rFont val="Calibri"/>
        <family val="2"/>
        <charset val="204"/>
        <scheme val="minor"/>
      </rPr>
      <t>ов</t>
    </r>
    <r>
      <rPr>
        <sz val="18"/>
        <color theme="1"/>
        <rFont val="Calibri"/>
        <family val="2"/>
        <charset val="204"/>
        <scheme val="minor"/>
      </rPr>
      <t>/ЧР)*100</t>
    </r>
  </si>
  <si>
    <r>
      <t>([ЧУ</t>
    </r>
    <r>
      <rPr>
        <vertAlign val="subscript"/>
        <sz val="18"/>
        <color theme="1"/>
        <rFont val="Calibri"/>
        <family val="2"/>
        <charset val="204"/>
        <scheme val="minor"/>
      </rPr>
      <t>II</t>
    </r>
    <r>
      <rPr>
        <sz val="18"/>
        <color theme="1"/>
        <rFont val="Calibri"/>
        <family val="2"/>
        <charset val="204"/>
        <scheme val="minor"/>
      </rPr>
      <t>+ЧУ</t>
    </r>
    <r>
      <rPr>
        <vertAlign val="subscript"/>
        <sz val="18"/>
        <color theme="1"/>
        <rFont val="Calibri"/>
        <family val="2"/>
        <charset val="204"/>
        <scheme val="minor"/>
      </rPr>
      <t>III</t>
    </r>
    <r>
      <rPr>
        <sz val="18"/>
        <color theme="1"/>
        <rFont val="Calibri"/>
        <family val="2"/>
        <charset val="204"/>
        <scheme val="minor"/>
      </rPr>
      <t xml:space="preserve"> ]/ЧУ}*100</t>
    </r>
  </si>
  <si>
    <r>
      <rPr>
        <sz val="18"/>
        <color theme="1"/>
        <rFont val="Calibri"/>
        <family val="2"/>
        <charset val="204"/>
        <scheme val="minor"/>
      </rPr>
      <t>ЧУ/ЧУ</t>
    </r>
    <r>
      <rPr>
        <vertAlign val="subscript"/>
        <sz val="18"/>
        <color theme="1"/>
        <rFont val="Calibri"/>
        <family val="2"/>
        <charset val="204"/>
        <scheme val="minor"/>
      </rPr>
      <t>00</t>
    </r>
    <r>
      <rPr>
        <sz val="18"/>
        <color theme="1"/>
        <rFont val="Calibri"/>
        <family val="2"/>
        <charset val="204"/>
        <scheme val="minor"/>
      </rPr>
      <t>*100</t>
    </r>
  </si>
  <si>
    <t>ЧУ/ПР</t>
  </si>
  <si>
    <r>
      <t>(У</t>
    </r>
    <r>
      <rPr>
        <vertAlign val="subscript"/>
        <sz val="18"/>
        <color theme="1"/>
        <rFont val="Calibri"/>
        <family val="2"/>
        <charset val="204"/>
        <scheme val="minor"/>
      </rPr>
      <t>35</t>
    </r>
    <r>
      <rPr>
        <sz val="18"/>
        <color theme="1"/>
        <rFont val="Calibri"/>
        <family val="2"/>
        <charset val="204"/>
        <scheme val="minor"/>
      </rPr>
      <t>/У)*100</t>
    </r>
  </si>
  <si>
    <r>
      <t>(З</t>
    </r>
    <r>
      <rPr>
        <vertAlign val="subscript"/>
        <sz val="18"/>
        <color theme="1"/>
        <rFont val="Calibri"/>
        <family val="2"/>
        <charset val="204"/>
        <scheme val="minor"/>
      </rPr>
      <t>пр</t>
    </r>
    <r>
      <rPr>
        <sz val="18"/>
        <color theme="1"/>
        <rFont val="Calibri"/>
        <family val="2"/>
        <charset val="204"/>
        <scheme val="minor"/>
      </rPr>
      <t>/З</t>
    </r>
    <r>
      <rPr>
        <vertAlign val="subscript"/>
        <sz val="18"/>
        <color theme="1"/>
        <rFont val="Calibri"/>
        <family val="2"/>
        <charset val="204"/>
        <scheme val="minor"/>
      </rPr>
      <t>э</t>
    </r>
    <r>
      <rPr>
        <sz val="18"/>
        <color theme="1"/>
        <rFont val="Calibri"/>
        <family val="2"/>
        <charset val="204"/>
        <scheme val="minor"/>
      </rPr>
      <t>)*100; (З</t>
    </r>
    <r>
      <rPr>
        <vertAlign val="subscript"/>
        <sz val="18"/>
        <color theme="1"/>
        <rFont val="Calibri"/>
        <family val="2"/>
        <charset val="204"/>
        <scheme val="minor"/>
      </rPr>
      <t>у</t>
    </r>
    <r>
      <rPr>
        <sz val="18"/>
        <color theme="1"/>
        <rFont val="Calibri"/>
        <family val="2"/>
        <charset val="204"/>
        <scheme val="minor"/>
      </rPr>
      <t>/З</t>
    </r>
    <r>
      <rPr>
        <vertAlign val="subscript"/>
        <sz val="18"/>
        <color theme="1"/>
        <rFont val="Calibri"/>
        <family val="2"/>
        <charset val="204"/>
        <scheme val="minor"/>
      </rPr>
      <t>э</t>
    </r>
    <r>
      <rPr>
        <sz val="18"/>
        <color theme="1"/>
        <rFont val="Calibri"/>
        <family val="2"/>
        <charset val="204"/>
        <scheme val="minor"/>
      </rPr>
      <t>)*100; Зпр={(ФОТ</t>
    </r>
    <r>
      <rPr>
        <vertAlign val="subscript"/>
        <sz val="18"/>
        <color theme="1"/>
        <rFont val="Calibri"/>
        <family val="2"/>
        <charset val="204"/>
        <scheme val="minor"/>
      </rPr>
      <t>пр</t>
    </r>
    <r>
      <rPr>
        <sz val="18"/>
        <color theme="1"/>
        <rFont val="Calibri"/>
        <family val="2"/>
        <charset val="204"/>
        <scheme val="minor"/>
      </rPr>
      <t>/Ч</t>
    </r>
    <r>
      <rPr>
        <vertAlign val="subscript"/>
        <sz val="18"/>
        <color theme="1"/>
        <rFont val="Calibri"/>
        <family val="2"/>
        <charset val="204"/>
        <scheme val="minor"/>
      </rPr>
      <t>сп,пр</t>
    </r>
    <r>
      <rPr>
        <sz val="18"/>
        <color theme="1"/>
        <rFont val="Calibri"/>
        <family val="2"/>
        <charset val="204"/>
        <scheme val="minor"/>
      </rPr>
      <t>)}/12*1000; Зу={(ФОТ</t>
    </r>
    <r>
      <rPr>
        <vertAlign val="subscript"/>
        <sz val="18"/>
        <color theme="1"/>
        <rFont val="Calibri"/>
        <family val="2"/>
        <charset val="204"/>
        <scheme val="minor"/>
      </rPr>
      <t>у</t>
    </r>
    <r>
      <rPr>
        <sz val="18"/>
        <color theme="1"/>
        <rFont val="Calibri"/>
        <family val="2"/>
        <charset val="204"/>
        <scheme val="minor"/>
      </rPr>
      <t xml:space="preserve"> /Ч</t>
    </r>
    <r>
      <rPr>
        <vertAlign val="subscript"/>
        <sz val="18"/>
        <color theme="1"/>
        <rFont val="Calibri"/>
        <family val="2"/>
        <charset val="204"/>
        <scheme val="minor"/>
      </rPr>
      <t>сп,у</t>
    </r>
    <r>
      <rPr>
        <sz val="18"/>
        <color theme="1"/>
        <rFont val="Calibri"/>
        <family val="2"/>
        <charset val="204"/>
        <scheme val="minor"/>
      </rPr>
      <t>)/12}*1000</t>
    </r>
  </si>
  <si>
    <r>
      <t>(Пл</t>
    </r>
    <r>
      <rPr>
        <vertAlign val="subscript"/>
        <sz val="18"/>
        <color theme="1"/>
        <rFont val="Calibri"/>
        <family val="2"/>
        <charset val="204"/>
        <scheme val="minor"/>
      </rPr>
      <t>дн</t>
    </r>
    <r>
      <rPr>
        <sz val="18"/>
        <color theme="1"/>
        <rFont val="Calibri"/>
        <family val="2"/>
        <charset val="204"/>
        <scheme val="minor"/>
      </rPr>
      <t>+Пл</t>
    </r>
    <r>
      <rPr>
        <vertAlign val="subscript"/>
        <sz val="18"/>
        <color theme="1"/>
        <rFont val="Calibri"/>
        <family val="2"/>
        <charset val="204"/>
        <scheme val="minor"/>
      </rPr>
      <t>веч</t>
    </r>
    <r>
      <rPr>
        <sz val="18"/>
        <color theme="1"/>
        <rFont val="Calibri"/>
        <family val="2"/>
        <charset val="204"/>
        <scheme val="minor"/>
      </rPr>
      <t>)/([ЧУ</t>
    </r>
    <r>
      <rPr>
        <vertAlign val="superscript"/>
        <sz val="18"/>
        <color theme="1"/>
        <rFont val="Calibri"/>
        <family val="2"/>
        <charset val="204"/>
        <scheme val="minor"/>
      </rPr>
      <t>дн</t>
    </r>
    <r>
      <rPr>
        <sz val="18"/>
        <color theme="1"/>
        <rFont val="Calibri"/>
        <family val="2"/>
        <charset val="204"/>
        <scheme val="minor"/>
      </rPr>
      <t>-ЧУ</t>
    </r>
    <r>
      <rPr>
        <vertAlign val="superscript"/>
        <sz val="18"/>
        <color theme="1"/>
        <rFont val="Calibri"/>
        <family val="2"/>
        <charset val="204"/>
        <scheme val="minor"/>
      </rPr>
      <t>дн</t>
    </r>
    <r>
      <rPr>
        <vertAlign val="subscript"/>
        <sz val="18"/>
        <color theme="1"/>
        <rFont val="Calibri"/>
        <family val="2"/>
        <charset val="204"/>
        <scheme val="minor"/>
      </rPr>
      <t>II</t>
    </r>
    <r>
      <rPr>
        <sz val="18"/>
        <color theme="1"/>
        <rFont val="Calibri"/>
        <family val="2"/>
        <charset val="204"/>
        <scheme val="minor"/>
      </rPr>
      <t>-ЧУ</t>
    </r>
    <r>
      <rPr>
        <vertAlign val="superscript"/>
        <sz val="18"/>
        <color theme="1"/>
        <rFont val="Calibri"/>
        <family val="2"/>
        <charset val="204"/>
        <scheme val="minor"/>
      </rPr>
      <t>дн</t>
    </r>
    <r>
      <rPr>
        <vertAlign val="subscript"/>
        <sz val="18"/>
        <color theme="1"/>
        <rFont val="Calibri"/>
        <family val="2"/>
        <charset val="204"/>
        <scheme val="minor"/>
      </rPr>
      <t>III</t>
    </r>
    <r>
      <rPr>
        <sz val="18"/>
        <color theme="1"/>
        <rFont val="Calibri"/>
        <family val="2"/>
        <charset val="204"/>
        <scheme val="minor"/>
      </rPr>
      <t>]+[ЧУ</t>
    </r>
    <r>
      <rPr>
        <vertAlign val="superscript"/>
        <sz val="18"/>
        <color theme="1"/>
        <rFont val="Calibri"/>
        <family val="2"/>
        <charset val="204"/>
        <scheme val="minor"/>
      </rPr>
      <t>веч</t>
    </r>
    <r>
      <rPr>
        <vertAlign val="subscript"/>
        <sz val="18"/>
        <color theme="1"/>
        <rFont val="Calibri"/>
        <family val="2"/>
        <charset val="204"/>
        <scheme val="minor"/>
      </rPr>
      <t>оч</t>
    </r>
    <r>
      <rPr>
        <sz val="18"/>
        <color theme="1"/>
        <rFont val="Calibri"/>
        <family val="2"/>
        <charset val="204"/>
        <scheme val="minor"/>
      </rPr>
      <t>+0,1*ЧУ</t>
    </r>
    <r>
      <rPr>
        <vertAlign val="superscript"/>
        <sz val="18"/>
        <color theme="1"/>
        <rFont val="Calibri"/>
        <family val="2"/>
        <charset val="204"/>
        <scheme val="minor"/>
      </rPr>
      <t>веч</t>
    </r>
    <r>
      <rPr>
        <vertAlign val="subscript"/>
        <sz val="18"/>
        <color theme="1"/>
        <rFont val="Calibri"/>
        <family val="2"/>
        <charset val="204"/>
        <scheme val="minor"/>
      </rPr>
      <t>заоч</t>
    </r>
    <r>
      <rPr>
        <sz val="18"/>
        <color theme="1"/>
        <rFont val="Calibri"/>
        <family val="2"/>
        <charset val="204"/>
        <scheme val="minor"/>
      </rPr>
      <t>])</t>
    </r>
  </si>
  <si>
    <r>
      <t>(Ч</t>
    </r>
    <r>
      <rPr>
        <vertAlign val="superscript"/>
        <sz val="18"/>
        <color theme="1"/>
        <rFont val="Calibri"/>
        <family val="2"/>
        <charset val="204"/>
        <scheme val="minor"/>
      </rPr>
      <t>дн</t>
    </r>
    <r>
      <rPr>
        <vertAlign val="subscript"/>
        <sz val="18"/>
        <color theme="1"/>
        <rFont val="Calibri"/>
        <family val="2"/>
        <charset val="204"/>
        <scheme val="minor"/>
      </rPr>
      <t>в</t>
    </r>
    <r>
      <rPr>
        <sz val="18"/>
        <color theme="1"/>
        <rFont val="Calibri"/>
        <family val="2"/>
        <charset val="204"/>
        <scheme val="minor"/>
      </rPr>
      <t>+Ч</t>
    </r>
    <r>
      <rPr>
        <vertAlign val="superscript"/>
        <sz val="18"/>
        <color theme="1"/>
        <rFont val="Calibri"/>
        <family val="2"/>
        <charset val="204"/>
        <scheme val="minor"/>
      </rPr>
      <t>веч</t>
    </r>
    <r>
      <rPr>
        <vertAlign val="subscript"/>
        <sz val="18"/>
        <color theme="1"/>
        <rFont val="Calibri"/>
        <family val="2"/>
        <charset val="204"/>
        <scheme val="minor"/>
      </rPr>
      <t>в</t>
    </r>
    <r>
      <rPr>
        <sz val="18"/>
        <color theme="1"/>
        <rFont val="Calibri"/>
        <family val="2"/>
        <charset val="204"/>
        <scheme val="minor"/>
      </rPr>
      <t>)/(Ч</t>
    </r>
    <r>
      <rPr>
        <vertAlign val="superscript"/>
        <sz val="18"/>
        <color theme="1"/>
        <rFont val="Calibri"/>
        <family val="2"/>
        <charset val="204"/>
        <scheme val="minor"/>
      </rPr>
      <t>дн</t>
    </r>
    <r>
      <rPr>
        <sz val="18"/>
        <color theme="1"/>
        <rFont val="Calibri"/>
        <family val="2"/>
        <charset val="204"/>
        <scheme val="minor"/>
      </rPr>
      <t>+Ч</t>
    </r>
    <r>
      <rPr>
        <vertAlign val="superscript"/>
        <sz val="18"/>
        <color theme="1"/>
        <rFont val="Calibri"/>
        <family val="2"/>
        <charset val="204"/>
        <scheme val="minor"/>
      </rPr>
      <t>веч</t>
    </r>
    <r>
      <rPr>
        <sz val="18"/>
        <color theme="1"/>
        <rFont val="Calibri"/>
        <family val="2"/>
        <charset val="204"/>
        <scheme val="minor"/>
      </rPr>
      <t>)*100</t>
    </r>
  </si>
  <si>
    <r>
      <t>(Ч</t>
    </r>
    <r>
      <rPr>
        <vertAlign val="superscript"/>
        <sz val="18"/>
        <color theme="1"/>
        <rFont val="Calibri"/>
        <family val="2"/>
        <charset val="204"/>
        <scheme val="minor"/>
      </rPr>
      <t>дн</t>
    </r>
    <r>
      <rPr>
        <vertAlign val="subscript"/>
        <sz val="18"/>
        <color theme="1"/>
        <rFont val="Calibri"/>
        <family val="2"/>
        <charset val="204"/>
        <scheme val="minor"/>
      </rPr>
      <t>цо</t>
    </r>
    <r>
      <rPr>
        <sz val="18"/>
        <color theme="1"/>
        <rFont val="Calibri"/>
        <family val="2"/>
        <charset val="204"/>
        <scheme val="minor"/>
      </rPr>
      <t>+Ч</t>
    </r>
    <r>
      <rPr>
        <vertAlign val="superscript"/>
        <sz val="18"/>
        <color theme="1"/>
        <rFont val="Calibri"/>
        <family val="2"/>
        <charset val="204"/>
        <scheme val="minor"/>
      </rPr>
      <t>веч</t>
    </r>
    <r>
      <rPr>
        <vertAlign val="subscript"/>
        <sz val="18"/>
        <color theme="1"/>
        <rFont val="Calibri"/>
        <family val="2"/>
        <charset val="204"/>
        <scheme val="minor"/>
      </rPr>
      <t>цо</t>
    </r>
    <r>
      <rPr>
        <sz val="18"/>
        <color theme="1"/>
        <rFont val="Calibri"/>
        <family val="2"/>
        <charset val="204"/>
        <scheme val="minor"/>
      </rPr>
      <t>)/(Ч</t>
    </r>
    <r>
      <rPr>
        <vertAlign val="superscript"/>
        <sz val="18"/>
        <color theme="1"/>
        <rFont val="Calibri"/>
        <family val="2"/>
        <charset val="204"/>
        <scheme val="minor"/>
      </rPr>
      <t>дн</t>
    </r>
    <r>
      <rPr>
        <sz val="18"/>
        <color theme="1"/>
        <rFont val="Calibri"/>
        <family val="2"/>
        <charset val="204"/>
        <scheme val="minor"/>
      </rPr>
      <t>+Ч</t>
    </r>
    <r>
      <rPr>
        <vertAlign val="superscript"/>
        <sz val="18"/>
        <color theme="1"/>
        <rFont val="Calibri"/>
        <family val="2"/>
        <charset val="204"/>
        <scheme val="minor"/>
      </rPr>
      <t>веч</t>
    </r>
    <r>
      <rPr>
        <sz val="18"/>
        <color theme="1"/>
        <rFont val="Calibri"/>
        <family val="2"/>
        <charset val="204"/>
        <scheme val="minor"/>
      </rPr>
      <t>)*100</t>
    </r>
  </si>
  <si>
    <r>
      <t>(Ч</t>
    </r>
    <r>
      <rPr>
        <vertAlign val="superscript"/>
        <sz val="18"/>
        <color theme="1"/>
        <rFont val="Calibri"/>
        <family val="2"/>
        <charset val="204"/>
        <scheme val="minor"/>
      </rPr>
      <t>дн</t>
    </r>
    <r>
      <rPr>
        <vertAlign val="subscript"/>
        <sz val="18"/>
        <color theme="1"/>
        <rFont val="Calibri"/>
        <family val="2"/>
        <charset val="204"/>
        <scheme val="minor"/>
      </rPr>
      <t>к</t>
    </r>
    <r>
      <rPr>
        <sz val="18"/>
        <color theme="1"/>
        <rFont val="Calibri"/>
        <family val="2"/>
        <charset val="204"/>
        <scheme val="minor"/>
      </rPr>
      <t>+Ч</t>
    </r>
    <r>
      <rPr>
        <vertAlign val="superscript"/>
        <sz val="18"/>
        <color theme="1"/>
        <rFont val="Calibri"/>
        <family val="2"/>
        <charset val="204"/>
        <scheme val="minor"/>
      </rPr>
      <t>веч</t>
    </r>
    <r>
      <rPr>
        <vertAlign val="subscript"/>
        <sz val="18"/>
        <color theme="1"/>
        <rFont val="Calibri"/>
        <family val="2"/>
        <charset val="204"/>
        <scheme val="minor"/>
      </rPr>
      <t>к</t>
    </r>
    <r>
      <rPr>
        <sz val="18"/>
        <color theme="1"/>
        <rFont val="Calibri"/>
        <family val="2"/>
        <charset val="204"/>
        <scheme val="minor"/>
      </rPr>
      <t>)/(Ч</t>
    </r>
    <r>
      <rPr>
        <vertAlign val="superscript"/>
        <sz val="18"/>
        <color theme="1"/>
        <rFont val="Calibri"/>
        <family val="2"/>
        <charset val="204"/>
        <scheme val="minor"/>
      </rPr>
      <t>дн</t>
    </r>
    <r>
      <rPr>
        <sz val="18"/>
        <color theme="1"/>
        <rFont val="Calibri"/>
        <family val="2"/>
        <charset val="204"/>
        <scheme val="minor"/>
      </rPr>
      <t>+Ч</t>
    </r>
    <r>
      <rPr>
        <vertAlign val="superscript"/>
        <sz val="18"/>
        <color theme="1"/>
        <rFont val="Calibri"/>
        <family val="2"/>
        <charset val="204"/>
        <scheme val="minor"/>
      </rPr>
      <t>веч</t>
    </r>
    <r>
      <rPr>
        <sz val="18"/>
        <color theme="1"/>
        <rFont val="Calibri"/>
        <family val="2"/>
        <charset val="204"/>
        <scheme val="minor"/>
      </rPr>
      <t>)*100</t>
    </r>
  </si>
  <si>
    <r>
      <t>(ЧК</t>
    </r>
    <r>
      <rPr>
        <vertAlign val="superscript"/>
        <sz val="18"/>
        <color theme="1"/>
        <rFont val="Calibri"/>
        <family val="2"/>
        <charset val="204"/>
        <scheme val="minor"/>
      </rPr>
      <t>дн</t>
    </r>
    <r>
      <rPr>
        <sz val="18"/>
        <color theme="1"/>
        <rFont val="Calibri"/>
        <family val="2"/>
        <charset val="204"/>
        <scheme val="minor"/>
      </rPr>
      <t>+ЧК</t>
    </r>
    <r>
      <rPr>
        <vertAlign val="superscript"/>
        <sz val="18"/>
        <color theme="1"/>
        <rFont val="Calibri"/>
        <family val="2"/>
        <charset val="204"/>
        <scheme val="minor"/>
      </rPr>
      <t>веч</t>
    </r>
    <r>
      <rPr>
        <sz val="18"/>
        <color theme="1"/>
        <rFont val="Calibri"/>
        <family val="2"/>
        <charset val="204"/>
        <scheme val="minor"/>
      </rPr>
      <t>)/(ЧУ</t>
    </r>
    <r>
      <rPr>
        <vertAlign val="superscript"/>
        <sz val="18"/>
        <color theme="1"/>
        <rFont val="Calibri"/>
        <family val="2"/>
        <charset val="204"/>
        <scheme val="minor"/>
      </rPr>
      <t>дн</t>
    </r>
    <r>
      <rPr>
        <sz val="18"/>
        <color theme="1"/>
        <rFont val="Calibri"/>
        <family val="2"/>
        <charset val="204"/>
        <scheme val="minor"/>
      </rPr>
      <t>+ЧУ</t>
    </r>
    <r>
      <rPr>
        <vertAlign val="superscript"/>
        <sz val="18"/>
        <color theme="1"/>
        <rFont val="Calibri"/>
        <family val="2"/>
        <charset val="204"/>
        <scheme val="minor"/>
      </rPr>
      <t>веч</t>
    </r>
    <r>
      <rPr>
        <sz val="18"/>
        <color theme="1"/>
        <rFont val="Calibri"/>
        <family val="2"/>
        <charset val="204"/>
        <scheme val="minor"/>
      </rPr>
      <t>)*100; (ЧК</t>
    </r>
    <r>
      <rPr>
        <vertAlign val="superscript"/>
        <sz val="18"/>
        <color theme="1"/>
        <rFont val="Calibri"/>
        <family val="2"/>
        <charset val="204"/>
        <scheme val="minor"/>
      </rPr>
      <t>дн</t>
    </r>
    <r>
      <rPr>
        <vertAlign val="subscript"/>
        <sz val="18"/>
        <color theme="1"/>
        <rFont val="Calibri"/>
        <family val="2"/>
        <charset val="204"/>
        <scheme val="minor"/>
      </rPr>
      <t>и</t>
    </r>
    <r>
      <rPr>
        <sz val="18"/>
        <color theme="1"/>
        <rFont val="Calibri"/>
        <family val="2"/>
        <charset val="204"/>
        <scheme val="minor"/>
      </rPr>
      <t>+ЧК</t>
    </r>
    <r>
      <rPr>
        <vertAlign val="superscript"/>
        <sz val="18"/>
        <color theme="1"/>
        <rFont val="Calibri"/>
        <family val="2"/>
        <charset val="204"/>
        <scheme val="minor"/>
      </rPr>
      <t>веч</t>
    </r>
    <r>
      <rPr>
        <vertAlign val="subscript"/>
        <sz val="18"/>
        <color theme="1"/>
        <rFont val="Calibri"/>
        <family val="2"/>
        <charset val="204"/>
        <scheme val="minor"/>
      </rPr>
      <t>и</t>
    </r>
    <r>
      <rPr>
        <sz val="18"/>
        <color theme="1"/>
        <rFont val="Calibri"/>
        <family val="2"/>
        <charset val="204"/>
        <scheme val="minor"/>
      </rPr>
      <t>)/(ЧУ</t>
    </r>
    <r>
      <rPr>
        <vertAlign val="superscript"/>
        <sz val="18"/>
        <color theme="1"/>
        <rFont val="Calibri"/>
        <family val="2"/>
        <charset val="204"/>
        <scheme val="minor"/>
      </rPr>
      <t>дн</t>
    </r>
    <r>
      <rPr>
        <sz val="18"/>
        <color theme="1"/>
        <rFont val="Calibri"/>
        <family val="2"/>
        <charset val="204"/>
        <scheme val="minor"/>
      </rPr>
      <t>+ЧУ</t>
    </r>
    <r>
      <rPr>
        <vertAlign val="superscript"/>
        <sz val="18"/>
        <color theme="1"/>
        <rFont val="Calibri"/>
        <family val="2"/>
        <charset val="204"/>
        <scheme val="minor"/>
      </rPr>
      <t>веч</t>
    </r>
    <r>
      <rPr>
        <sz val="18"/>
        <color theme="1"/>
        <rFont val="Calibri"/>
        <family val="2"/>
        <charset val="204"/>
        <scheme val="minor"/>
      </rPr>
      <t>)*100</t>
    </r>
  </si>
  <si>
    <r>
      <t>(ЧС</t>
    </r>
    <r>
      <rPr>
        <vertAlign val="superscript"/>
        <sz val="18"/>
        <color theme="1"/>
        <rFont val="Calibri"/>
        <family val="2"/>
        <charset val="204"/>
        <scheme val="minor"/>
      </rPr>
      <t>дн</t>
    </r>
    <r>
      <rPr>
        <sz val="18"/>
        <color theme="1"/>
        <rFont val="Calibri"/>
        <family val="2"/>
        <charset val="204"/>
        <scheme val="minor"/>
      </rPr>
      <t>+ЧС</t>
    </r>
    <r>
      <rPr>
        <vertAlign val="superscript"/>
        <sz val="18"/>
        <color theme="1"/>
        <rFont val="Calibri"/>
        <family val="2"/>
        <charset val="204"/>
        <scheme val="minor"/>
      </rPr>
      <t>веч</t>
    </r>
    <r>
      <rPr>
        <sz val="18"/>
        <color theme="1"/>
        <rFont val="Calibri"/>
        <family val="2"/>
        <charset val="204"/>
        <scheme val="minor"/>
      </rPr>
      <t>)/(Ч</t>
    </r>
    <r>
      <rPr>
        <vertAlign val="superscript"/>
        <sz val="18"/>
        <color theme="1"/>
        <rFont val="Calibri"/>
        <family val="2"/>
        <charset val="204"/>
        <scheme val="minor"/>
      </rPr>
      <t>дн</t>
    </r>
    <r>
      <rPr>
        <sz val="18"/>
        <color theme="1"/>
        <rFont val="Calibri"/>
        <family val="2"/>
        <charset val="204"/>
        <scheme val="minor"/>
      </rPr>
      <t>+Ч</t>
    </r>
    <r>
      <rPr>
        <vertAlign val="superscript"/>
        <sz val="18"/>
        <color theme="1"/>
        <rFont val="Calibri"/>
        <family val="2"/>
        <charset val="204"/>
        <scheme val="minor"/>
      </rPr>
      <t>веч</t>
    </r>
    <r>
      <rPr>
        <sz val="18"/>
        <color theme="1"/>
        <rFont val="Calibri"/>
        <family val="2"/>
        <charset val="204"/>
        <scheme val="minor"/>
      </rPr>
      <t>)*100</t>
    </r>
  </si>
  <si>
    <r>
      <t>(ЧУ</t>
    </r>
    <r>
      <rPr>
        <vertAlign val="superscript"/>
        <sz val="18"/>
        <color theme="1"/>
        <rFont val="Calibri"/>
        <family val="2"/>
        <charset val="204"/>
        <scheme val="minor"/>
      </rPr>
      <t>овз</t>
    </r>
    <r>
      <rPr>
        <vertAlign val="subscript"/>
        <sz val="18"/>
        <color theme="1"/>
        <rFont val="Calibri"/>
        <family val="2"/>
        <charset val="204"/>
        <scheme val="minor"/>
      </rPr>
      <t>об</t>
    </r>
    <r>
      <rPr>
        <sz val="18"/>
        <color theme="1"/>
        <rFont val="Calibri"/>
        <family val="2"/>
        <charset val="204"/>
        <scheme val="minor"/>
      </rPr>
      <t>+ЧУ</t>
    </r>
    <r>
      <rPr>
        <vertAlign val="superscript"/>
        <sz val="18"/>
        <color theme="1"/>
        <rFont val="Calibri"/>
        <family val="2"/>
        <charset val="204"/>
        <scheme val="minor"/>
      </rPr>
      <t>овз</t>
    </r>
    <r>
      <rPr>
        <sz val="18"/>
        <color theme="1"/>
        <rFont val="Calibri"/>
        <family val="2"/>
        <charset val="204"/>
        <scheme val="minor"/>
      </rPr>
      <t>)*100</t>
    </r>
  </si>
  <si>
    <r>
      <t>(ЧУ</t>
    </r>
    <r>
      <rPr>
        <vertAlign val="superscript"/>
        <sz val="18"/>
        <color theme="1"/>
        <rFont val="Calibri"/>
        <family val="2"/>
        <charset val="204"/>
        <scheme val="minor"/>
      </rPr>
      <t>инв</t>
    </r>
    <r>
      <rPr>
        <vertAlign val="subscript"/>
        <sz val="18"/>
        <color theme="1"/>
        <rFont val="Calibri"/>
        <family val="2"/>
        <charset val="204"/>
        <scheme val="minor"/>
      </rPr>
      <t>об</t>
    </r>
    <r>
      <rPr>
        <sz val="18"/>
        <color theme="1"/>
        <rFont val="Calibri"/>
        <family val="2"/>
        <charset val="204"/>
        <scheme val="minor"/>
      </rPr>
      <t>+ЧУ</t>
    </r>
    <r>
      <rPr>
        <vertAlign val="superscript"/>
        <sz val="18"/>
        <color theme="1"/>
        <rFont val="Calibri"/>
        <family val="2"/>
        <charset val="204"/>
        <scheme val="minor"/>
      </rPr>
      <t>инв</t>
    </r>
    <r>
      <rPr>
        <sz val="18"/>
        <color theme="1"/>
        <rFont val="Calibri"/>
        <family val="2"/>
        <charset val="204"/>
        <scheme val="minor"/>
      </rPr>
      <t>)*100</t>
    </r>
  </si>
  <si>
    <r>
      <t>СБ</t>
    </r>
    <r>
      <rPr>
        <vertAlign val="superscript"/>
        <sz val="18"/>
        <color theme="1"/>
        <rFont val="Calibri"/>
        <family val="2"/>
        <charset val="204"/>
        <scheme val="minor"/>
      </rPr>
      <t>ЕГЭ</t>
    </r>
    <r>
      <rPr>
        <vertAlign val="subscript"/>
        <sz val="18"/>
        <color theme="1"/>
        <rFont val="Calibri"/>
        <family val="2"/>
        <charset val="204"/>
        <scheme val="minor"/>
      </rPr>
      <t>10л</t>
    </r>
    <r>
      <rPr>
        <sz val="18"/>
        <color theme="1"/>
        <rFont val="Calibri"/>
        <family val="2"/>
        <charset val="204"/>
        <scheme val="minor"/>
      </rPr>
      <t>/СБ</t>
    </r>
    <r>
      <rPr>
        <vertAlign val="superscript"/>
        <sz val="18"/>
        <color theme="1"/>
        <rFont val="Calibri"/>
        <family val="2"/>
        <charset val="204"/>
        <scheme val="minor"/>
      </rPr>
      <t>ЕГЭ</t>
    </r>
    <r>
      <rPr>
        <vertAlign val="subscript"/>
        <sz val="18"/>
        <color theme="1"/>
        <rFont val="Calibri"/>
        <family val="2"/>
        <charset val="204"/>
        <scheme val="minor"/>
      </rPr>
      <t>10х</t>
    </r>
  </si>
  <si>
    <r>
      <t>СБ</t>
    </r>
    <r>
      <rPr>
        <vertAlign val="superscript"/>
        <sz val="18"/>
        <color theme="1"/>
        <rFont val="Calibri"/>
        <family val="2"/>
        <charset val="204"/>
        <scheme val="minor"/>
      </rPr>
      <t>ЕГЭ</t>
    </r>
    <r>
      <rPr>
        <vertAlign val="subscript"/>
        <sz val="18"/>
        <color theme="1"/>
        <rFont val="Calibri"/>
        <family val="2"/>
        <charset val="204"/>
        <scheme val="minor"/>
      </rPr>
      <t>i</t>
    </r>
    <r>
      <rPr>
        <sz val="18"/>
        <color theme="1"/>
        <rFont val="Calibri"/>
        <family val="2"/>
        <charset val="204"/>
        <scheme val="minor"/>
      </rPr>
      <t>; i=1,2</t>
    </r>
  </si>
  <si>
    <t>1- русский язык</t>
  </si>
  <si>
    <t>2-  математика</t>
  </si>
  <si>
    <r>
      <t>СБ</t>
    </r>
    <r>
      <rPr>
        <vertAlign val="superscript"/>
        <sz val="18"/>
        <color theme="1"/>
        <rFont val="Calibri"/>
        <family val="2"/>
        <charset val="204"/>
        <scheme val="minor"/>
      </rPr>
      <t>ГИА</t>
    </r>
    <r>
      <rPr>
        <sz val="18"/>
        <color theme="1"/>
        <rFont val="Calibri"/>
        <family val="2"/>
        <charset val="204"/>
        <scheme val="minor"/>
      </rPr>
      <t>; i=1,2</t>
    </r>
  </si>
  <si>
    <r>
      <t>М</t>
    </r>
    <r>
      <rPr>
        <vertAlign val="superscript"/>
        <sz val="18"/>
        <color theme="1"/>
        <rFont val="Calibri"/>
        <family val="2"/>
        <charset val="204"/>
        <scheme val="minor"/>
      </rPr>
      <t>ЕГЭ</t>
    </r>
    <r>
      <rPr>
        <vertAlign val="subscript"/>
        <sz val="18"/>
        <color theme="1"/>
        <rFont val="Calibri"/>
        <family val="2"/>
        <charset val="204"/>
        <scheme val="minor"/>
      </rPr>
      <t>i;</t>
    </r>
    <r>
      <rPr>
        <sz val="18"/>
        <color theme="1"/>
        <rFont val="Calibri"/>
        <family val="2"/>
        <charset val="204"/>
        <scheme val="minor"/>
      </rPr>
      <t xml:space="preserve"> i=1,2</t>
    </r>
  </si>
  <si>
    <r>
      <t>М</t>
    </r>
    <r>
      <rPr>
        <vertAlign val="superscript"/>
        <sz val="18"/>
        <color theme="1"/>
        <rFont val="Calibri"/>
        <family val="2"/>
        <charset val="204"/>
        <scheme val="minor"/>
      </rPr>
      <t>ГИА</t>
    </r>
    <r>
      <rPr>
        <vertAlign val="subscript"/>
        <sz val="18"/>
        <color theme="1"/>
        <rFont val="Calibri"/>
        <family val="2"/>
        <charset val="204"/>
        <scheme val="minor"/>
      </rPr>
      <t>i</t>
    </r>
    <r>
      <rPr>
        <sz val="18"/>
        <color theme="1"/>
        <rFont val="Calibri"/>
        <family val="2"/>
        <charset val="204"/>
        <scheme val="minor"/>
      </rPr>
      <t>; i=1,2</t>
    </r>
  </si>
  <si>
    <r>
      <t>(ЧУ</t>
    </r>
    <r>
      <rPr>
        <vertAlign val="superscript"/>
        <sz val="18"/>
        <color theme="1"/>
        <rFont val="Calibri"/>
        <family val="2"/>
        <charset val="204"/>
        <scheme val="minor"/>
      </rPr>
      <t>дн</t>
    </r>
    <r>
      <rPr>
        <vertAlign val="subscript"/>
        <sz val="18"/>
        <color theme="1"/>
        <rFont val="Calibri"/>
        <family val="2"/>
        <charset val="204"/>
        <scheme val="minor"/>
      </rPr>
      <t>гп</t>
    </r>
    <r>
      <rPr>
        <sz val="18"/>
        <color theme="1"/>
        <rFont val="Calibri"/>
        <family val="2"/>
        <charset val="204"/>
        <scheme val="minor"/>
      </rPr>
      <t>+ЧУ</t>
    </r>
    <r>
      <rPr>
        <vertAlign val="superscript"/>
        <sz val="18"/>
        <color theme="1"/>
        <rFont val="Calibri"/>
        <family val="2"/>
        <charset val="204"/>
        <scheme val="minor"/>
      </rPr>
      <t>веч</t>
    </r>
    <r>
      <rPr>
        <vertAlign val="subscript"/>
        <sz val="18"/>
        <color theme="1"/>
        <rFont val="Calibri"/>
        <family val="2"/>
        <charset val="204"/>
        <scheme val="minor"/>
      </rPr>
      <t>гп</t>
    </r>
    <r>
      <rPr>
        <sz val="18"/>
        <color theme="1"/>
        <rFont val="Calibri"/>
        <family val="2"/>
        <charset val="204"/>
        <scheme val="minor"/>
      </rPr>
      <t>)/(ЧУ</t>
    </r>
    <r>
      <rPr>
        <vertAlign val="subscript"/>
        <sz val="18"/>
        <color theme="1"/>
        <rFont val="Calibri"/>
        <family val="2"/>
        <charset val="204"/>
        <scheme val="minor"/>
      </rPr>
      <t>дн</t>
    </r>
    <r>
      <rPr>
        <sz val="18"/>
        <color theme="1"/>
        <rFont val="Calibri"/>
        <family val="2"/>
        <charset val="204"/>
        <scheme val="minor"/>
      </rPr>
      <t>+ЧУ</t>
    </r>
    <r>
      <rPr>
        <vertAlign val="subscript"/>
        <sz val="18"/>
        <color theme="1"/>
        <rFont val="Calibri"/>
        <family val="2"/>
        <charset val="204"/>
        <scheme val="minor"/>
      </rPr>
      <t>веч)</t>
    </r>
    <r>
      <rPr>
        <sz val="18"/>
        <color theme="1"/>
        <rFont val="Calibri"/>
        <family val="2"/>
        <charset val="204"/>
        <scheme val="minor"/>
      </rPr>
      <t>*100</t>
    </r>
  </si>
  <si>
    <r>
      <t>(Ч</t>
    </r>
    <r>
      <rPr>
        <vertAlign val="subscript"/>
        <sz val="18"/>
        <color theme="1"/>
        <rFont val="Calibri"/>
        <family val="2"/>
        <charset val="204"/>
        <scheme val="minor"/>
      </rPr>
      <t>лпк</t>
    </r>
    <r>
      <rPr>
        <sz val="18"/>
        <color theme="1"/>
        <rFont val="Calibri"/>
        <family val="2"/>
        <charset val="204"/>
        <scheme val="minor"/>
      </rPr>
      <t>/Ч)*100)</t>
    </r>
  </si>
  <si>
    <r>
      <t>(Ч</t>
    </r>
    <r>
      <rPr>
        <vertAlign val="superscript"/>
        <sz val="18"/>
        <color theme="1"/>
        <rFont val="Calibri"/>
        <family val="2"/>
        <charset val="204"/>
        <scheme val="minor"/>
      </rPr>
      <t>дн</t>
    </r>
    <r>
      <rPr>
        <vertAlign val="subscript"/>
        <sz val="18"/>
        <color theme="1"/>
        <rFont val="Calibri"/>
        <family val="2"/>
        <charset val="204"/>
        <scheme val="minor"/>
      </rPr>
      <t>фз</t>
    </r>
    <r>
      <rPr>
        <sz val="18"/>
        <color theme="1"/>
        <rFont val="Calibri"/>
        <family val="2"/>
        <charset val="204"/>
        <scheme val="minor"/>
      </rPr>
      <t>+Ч</t>
    </r>
    <r>
      <rPr>
        <vertAlign val="superscript"/>
        <sz val="18"/>
        <color theme="1"/>
        <rFont val="Calibri"/>
        <family val="2"/>
        <charset val="204"/>
        <scheme val="minor"/>
      </rPr>
      <t>веч</t>
    </r>
    <r>
      <rPr>
        <vertAlign val="subscript"/>
        <sz val="18"/>
        <color theme="1"/>
        <rFont val="Calibri"/>
        <family val="2"/>
        <charset val="204"/>
        <scheme val="minor"/>
      </rPr>
      <t>фз</t>
    </r>
    <r>
      <rPr>
        <sz val="18"/>
        <color theme="1"/>
        <rFont val="Calibri"/>
        <family val="2"/>
        <charset val="204"/>
        <scheme val="minor"/>
      </rPr>
      <t>)/(Ч</t>
    </r>
    <r>
      <rPr>
        <vertAlign val="superscript"/>
        <sz val="18"/>
        <color theme="1"/>
        <rFont val="Calibri"/>
        <family val="2"/>
        <charset val="204"/>
        <scheme val="minor"/>
      </rPr>
      <t>дн</t>
    </r>
    <r>
      <rPr>
        <sz val="18"/>
        <color theme="1"/>
        <rFont val="Calibri"/>
        <family val="2"/>
        <charset val="204"/>
        <scheme val="minor"/>
      </rPr>
      <t>+Ч</t>
    </r>
    <r>
      <rPr>
        <vertAlign val="superscript"/>
        <sz val="18"/>
        <color theme="1"/>
        <rFont val="Calibri"/>
        <family val="2"/>
        <charset val="204"/>
        <scheme val="minor"/>
      </rPr>
      <t>веч</t>
    </r>
    <r>
      <rPr>
        <sz val="18"/>
        <color theme="1"/>
        <rFont val="Calibri"/>
        <family val="2"/>
        <charset val="204"/>
        <scheme val="minor"/>
      </rPr>
      <t>)*100</t>
    </r>
  </si>
  <si>
    <r>
      <t>(Ч</t>
    </r>
    <r>
      <rPr>
        <vertAlign val="superscript"/>
        <sz val="18"/>
        <color theme="1"/>
        <rFont val="Calibri"/>
        <family val="2"/>
        <charset val="204"/>
        <scheme val="minor"/>
      </rPr>
      <t>дн</t>
    </r>
    <r>
      <rPr>
        <vertAlign val="subscript"/>
        <sz val="18"/>
        <color theme="1"/>
        <rFont val="Calibri"/>
        <family val="2"/>
        <charset val="204"/>
        <scheme val="minor"/>
      </rPr>
      <t>бас</t>
    </r>
    <r>
      <rPr>
        <sz val="18"/>
        <color theme="1"/>
        <rFont val="Calibri"/>
        <family val="2"/>
        <charset val="204"/>
        <scheme val="minor"/>
      </rPr>
      <t>+Ч</t>
    </r>
    <r>
      <rPr>
        <vertAlign val="superscript"/>
        <sz val="18"/>
        <color theme="1"/>
        <rFont val="Calibri"/>
        <family val="2"/>
        <charset val="204"/>
        <scheme val="minor"/>
      </rPr>
      <t>веч</t>
    </r>
    <r>
      <rPr>
        <vertAlign val="subscript"/>
        <sz val="18"/>
        <color theme="1"/>
        <rFont val="Calibri"/>
        <family val="2"/>
        <charset val="204"/>
        <scheme val="minor"/>
      </rPr>
      <t>бас</t>
    </r>
    <r>
      <rPr>
        <sz val="18"/>
        <color theme="1"/>
        <rFont val="Calibri"/>
        <family val="2"/>
        <charset val="204"/>
        <scheme val="minor"/>
      </rPr>
      <t>)/(Ч</t>
    </r>
    <r>
      <rPr>
        <vertAlign val="superscript"/>
        <sz val="18"/>
        <color theme="1"/>
        <rFont val="Calibri"/>
        <family val="2"/>
        <charset val="204"/>
        <scheme val="minor"/>
      </rPr>
      <t>дн</t>
    </r>
    <r>
      <rPr>
        <sz val="18"/>
        <color theme="1"/>
        <rFont val="Calibri"/>
        <family val="2"/>
        <charset val="204"/>
        <scheme val="minor"/>
      </rPr>
      <t>+Ч</t>
    </r>
    <r>
      <rPr>
        <vertAlign val="superscript"/>
        <sz val="18"/>
        <color theme="1"/>
        <rFont val="Calibri"/>
        <family val="2"/>
        <charset val="204"/>
        <scheme val="minor"/>
      </rPr>
      <t>веч</t>
    </r>
    <r>
      <rPr>
        <sz val="18"/>
        <color theme="1"/>
        <rFont val="Calibri"/>
        <family val="2"/>
        <charset val="204"/>
        <scheme val="minor"/>
      </rPr>
      <t>)*100</t>
    </r>
  </si>
  <si>
    <r>
      <t>{(Ч</t>
    </r>
    <r>
      <rPr>
        <vertAlign val="superscript"/>
        <sz val="18"/>
        <color theme="1"/>
        <rFont val="Calibri"/>
        <family val="2"/>
        <charset val="204"/>
        <scheme val="minor"/>
      </rPr>
      <t>дн</t>
    </r>
    <r>
      <rPr>
        <sz val="18"/>
        <color theme="1"/>
        <rFont val="Calibri"/>
        <family val="2"/>
        <charset val="204"/>
        <scheme val="minor"/>
      </rPr>
      <t>+Ч</t>
    </r>
    <r>
      <rPr>
        <vertAlign val="superscript"/>
        <sz val="18"/>
        <color theme="1"/>
        <rFont val="Calibri"/>
        <family val="2"/>
        <charset val="204"/>
        <scheme val="minor"/>
      </rPr>
      <t>веч</t>
    </r>
    <r>
      <rPr>
        <sz val="18"/>
        <color theme="1"/>
        <rFont val="Calibri"/>
        <family val="2"/>
        <charset val="204"/>
        <scheme val="minor"/>
      </rPr>
      <t>)/(Ч</t>
    </r>
    <r>
      <rPr>
        <vertAlign val="superscript"/>
        <sz val="18"/>
        <color theme="1"/>
        <rFont val="Calibri"/>
        <family val="2"/>
        <charset val="204"/>
        <scheme val="minor"/>
      </rPr>
      <t>дн</t>
    </r>
    <r>
      <rPr>
        <sz val="18"/>
        <color theme="1"/>
        <rFont val="Calibri"/>
        <family val="2"/>
        <charset val="204"/>
        <scheme val="minor"/>
      </rPr>
      <t>(-1)+Ч</t>
    </r>
    <r>
      <rPr>
        <vertAlign val="superscript"/>
        <sz val="18"/>
        <color theme="1"/>
        <rFont val="Calibri"/>
        <family val="2"/>
        <charset val="204"/>
        <scheme val="minor"/>
      </rPr>
      <t>веч</t>
    </r>
    <r>
      <rPr>
        <sz val="18"/>
        <color theme="1"/>
        <rFont val="Calibri"/>
        <family val="2"/>
        <charset val="204"/>
        <scheme val="minor"/>
      </rPr>
      <t>(-1))}*100</t>
    </r>
  </si>
  <si>
    <r>
      <t>(ОФ</t>
    </r>
    <r>
      <rPr>
        <vertAlign val="subscript"/>
        <sz val="18"/>
        <color theme="1"/>
        <rFont val="Calibri"/>
        <family val="2"/>
        <charset val="204"/>
        <scheme val="minor"/>
      </rPr>
      <t>гм</t>
    </r>
    <r>
      <rPr>
        <sz val="18"/>
        <color theme="1"/>
        <rFont val="Calibri"/>
        <family val="2"/>
        <charset val="204"/>
        <scheme val="minor"/>
      </rPr>
      <t>+ОФ</t>
    </r>
    <r>
      <rPr>
        <vertAlign val="subscript"/>
        <sz val="18"/>
        <color theme="1"/>
        <rFont val="Calibri"/>
        <family val="2"/>
        <charset val="204"/>
        <scheme val="minor"/>
      </rPr>
      <t>мг</t>
    </r>
    <r>
      <rPr>
        <sz val="18"/>
        <color theme="1"/>
        <rFont val="Calibri"/>
        <family val="2"/>
        <charset val="204"/>
        <scheme val="minor"/>
      </rPr>
      <t>)/(ЧУ</t>
    </r>
    <r>
      <rPr>
        <vertAlign val="subscript"/>
        <sz val="18"/>
        <color theme="1"/>
        <rFont val="Calibri"/>
        <family val="2"/>
        <charset val="204"/>
        <scheme val="minor"/>
      </rPr>
      <t>гм</t>
    </r>
    <r>
      <rPr>
        <sz val="18"/>
        <color theme="1"/>
        <rFont val="Calibri"/>
        <family val="2"/>
        <charset val="204"/>
        <scheme val="minor"/>
      </rPr>
      <t>+ЧУ</t>
    </r>
    <r>
      <rPr>
        <vertAlign val="subscript"/>
        <sz val="18"/>
        <color theme="1"/>
        <rFont val="Calibri"/>
        <family val="2"/>
        <charset val="204"/>
        <scheme val="minor"/>
      </rPr>
      <t>нг</t>
    </r>
    <r>
      <rPr>
        <sz val="18"/>
        <color theme="1"/>
        <rFont val="Calibri"/>
        <family val="2"/>
        <charset val="204"/>
        <scheme val="minor"/>
      </rPr>
      <t>)</t>
    </r>
  </si>
  <si>
    <r>
      <t>(ВБС</t>
    </r>
    <r>
      <rPr>
        <vertAlign val="subscript"/>
        <sz val="18"/>
        <color theme="1"/>
        <rFont val="Calibri"/>
        <family val="2"/>
        <charset val="204"/>
        <scheme val="minor"/>
      </rPr>
      <t>гм</t>
    </r>
    <r>
      <rPr>
        <sz val="18"/>
        <color theme="1"/>
        <rFont val="Calibri"/>
        <family val="2"/>
        <charset val="204"/>
        <scheme val="minor"/>
      </rPr>
      <t>+ВБС</t>
    </r>
    <r>
      <rPr>
        <vertAlign val="subscript"/>
        <sz val="18"/>
        <color theme="1"/>
        <rFont val="Calibri"/>
        <family val="2"/>
        <charset val="204"/>
        <scheme val="minor"/>
      </rPr>
      <t>мг</t>
    </r>
    <r>
      <rPr>
        <sz val="18"/>
        <color theme="1"/>
        <rFont val="Calibri"/>
        <family val="2"/>
        <charset val="204"/>
        <scheme val="minor"/>
      </rPr>
      <t>)/(ОС</t>
    </r>
    <r>
      <rPr>
        <vertAlign val="subscript"/>
        <sz val="18"/>
        <color theme="1"/>
        <rFont val="Calibri"/>
        <family val="2"/>
        <charset val="204"/>
        <scheme val="minor"/>
      </rPr>
      <t>гм</t>
    </r>
    <r>
      <rPr>
        <sz val="18"/>
        <color theme="1"/>
        <rFont val="Calibri"/>
        <family val="2"/>
        <charset val="204"/>
        <scheme val="minor"/>
      </rPr>
      <t>+ОС</t>
    </r>
    <r>
      <rPr>
        <vertAlign val="subscript"/>
        <sz val="18"/>
        <color theme="1"/>
        <rFont val="Calibri"/>
        <family val="2"/>
        <charset val="204"/>
        <scheme val="minor"/>
      </rPr>
      <t>нг</t>
    </r>
    <r>
      <rPr>
        <sz val="18"/>
        <color theme="1"/>
        <rFont val="Calibri"/>
        <family val="2"/>
        <charset val="204"/>
        <scheme val="minor"/>
      </rPr>
      <t>)</t>
    </r>
  </si>
  <si>
    <r>
      <t>(Ч</t>
    </r>
    <r>
      <rPr>
        <vertAlign val="superscript"/>
        <sz val="18"/>
        <color theme="1"/>
        <rFont val="Calibri"/>
        <family val="2"/>
        <charset val="204"/>
        <scheme val="minor"/>
      </rPr>
      <t>дн</t>
    </r>
    <r>
      <rPr>
        <vertAlign val="subscript"/>
        <sz val="18"/>
        <color theme="1"/>
        <rFont val="Calibri"/>
        <family val="2"/>
        <charset val="204"/>
        <scheme val="minor"/>
      </rPr>
      <t>пкр</t>
    </r>
    <r>
      <rPr>
        <sz val="18"/>
        <color theme="1"/>
        <rFont val="Calibri"/>
        <family val="2"/>
        <charset val="204"/>
        <scheme val="minor"/>
      </rPr>
      <t>+Ч</t>
    </r>
    <r>
      <rPr>
        <vertAlign val="superscript"/>
        <sz val="18"/>
        <color theme="1"/>
        <rFont val="Calibri"/>
        <family val="2"/>
        <charset val="204"/>
        <scheme val="minor"/>
      </rPr>
      <t>веч</t>
    </r>
    <r>
      <rPr>
        <vertAlign val="subscript"/>
        <sz val="18"/>
        <color theme="1"/>
        <rFont val="Calibri"/>
        <family val="2"/>
        <charset val="204"/>
        <scheme val="minor"/>
      </rPr>
      <t>пкр</t>
    </r>
    <r>
      <rPr>
        <sz val="18"/>
        <color theme="1"/>
        <rFont val="Calibri"/>
        <family val="2"/>
        <charset val="204"/>
        <scheme val="minor"/>
      </rPr>
      <t>)/(Ч</t>
    </r>
    <r>
      <rPr>
        <vertAlign val="superscript"/>
        <sz val="18"/>
        <color theme="1"/>
        <rFont val="Calibri"/>
        <family val="2"/>
        <charset val="204"/>
        <scheme val="minor"/>
      </rPr>
      <t>дн</t>
    </r>
    <r>
      <rPr>
        <sz val="18"/>
        <color theme="1"/>
        <rFont val="Calibri"/>
        <family val="2"/>
        <charset val="204"/>
        <scheme val="minor"/>
      </rPr>
      <t>+Ч</t>
    </r>
    <r>
      <rPr>
        <vertAlign val="superscript"/>
        <sz val="18"/>
        <color theme="1"/>
        <rFont val="Calibri"/>
        <family val="2"/>
        <charset val="204"/>
        <scheme val="minor"/>
      </rPr>
      <t>веч</t>
    </r>
    <r>
      <rPr>
        <sz val="18"/>
        <color theme="1"/>
        <rFont val="Calibri"/>
        <family val="2"/>
        <charset val="204"/>
        <scheme val="minor"/>
      </rPr>
      <t>)*100</t>
    </r>
  </si>
  <si>
    <r>
      <t>(Ч</t>
    </r>
    <r>
      <rPr>
        <vertAlign val="superscript"/>
        <sz val="18"/>
        <color theme="1"/>
        <rFont val="Calibri"/>
        <family val="2"/>
        <charset val="204"/>
        <scheme val="minor"/>
      </rPr>
      <t>дн</t>
    </r>
    <r>
      <rPr>
        <vertAlign val="subscript"/>
        <sz val="18"/>
        <color theme="1"/>
        <rFont val="Calibri"/>
        <family val="2"/>
        <charset val="204"/>
        <scheme val="minor"/>
      </rPr>
      <t>ди</t>
    </r>
    <r>
      <rPr>
        <sz val="18"/>
        <color theme="1"/>
        <rFont val="Calibri"/>
        <family val="2"/>
        <charset val="204"/>
        <scheme val="minor"/>
      </rPr>
      <t>+Ч</t>
    </r>
    <r>
      <rPr>
        <vertAlign val="superscript"/>
        <sz val="18"/>
        <color theme="1"/>
        <rFont val="Calibri"/>
        <family val="2"/>
        <charset val="204"/>
        <scheme val="minor"/>
      </rPr>
      <t>веч</t>
    </r>
    <r>
      <rPr>
        <vertAlign val="subscript"/>
        <sz val="18"/>
        <color theme="1"/>
        <rFont val="Calibri"/>
        <family val="2"/>
        <charset val="204"/>
        <scheme val="minor"/>
      </rPr>
      <t>ди</t>
    </r>
    <r>
      <rPr>
        <sz val="18"/>
        <color theme="1"/>
        <rFont val="Calibri"/>
        <family val="2"/>
        <charset val="204"/>
        <scheme val="minor"/>
      </rPr>
      <t>)/(Ч</t>
    </r>
    <r>
      <rPr>
        <vertAlign val="superscript"/>
        <sz val="18"/>
        <color theme="1"/>
        <rFont val="Calibri"/>
        <family val="2"/>
        <charset val="204"/>
        <scheme val="minor"/>
      </rPr>
      <t>дн</t>
    </r>
    <r>
      <rPr>
        <sz val="18"/>
        <color theme="1"/>
        <rFont val="Calibri"/>
        <family val="2"/>
        <charset val="204"/>
        <scheme val="minor"/>
      </rPr>
      <t>+Ч</t>
    </r>
    <r>
      <rPr>
        <vertAlign val="subscript"/>
        <sz val="18"/>
        <color theme="1"/>
        <rFont val="Calibri"/>
        <family val="2"/>
        <charset val="204"/>
        <scheme val="minor"/>
      </rPr>
      <t>веч</t>
    </r>
    <r>
      <rPr>
        <sz val="18"/>
        <color theme="1"/>
        <rFont val="Calibri"/>
        <family val="2"/>
        <charset val="204"/>
        <scheme val="minor"/>
      </rPr>
      <t>)*100</t>
    </r>
  </si>
  <si>
    <r>
      <t>(Ч</t>
    </r>
    <r>
      <rPr>
        <vertAlign val="superscript"/>
        <sz val="18"/>
        <color theme="1"/>
        <rFont val="Calibri"/>
        <family val="2"/>
        <charset val="204"/>
        <scheme val="minor"/>
      </rPr>
      <t>дн</t>
    </r>
    <r>
      <rPr>
        <vertAlign val="subscript"/>
        <sz val="18"/>
        <color theme="1"/>
        <rFont val="Calibri"/>
        <family val="2"/>
        <charset val="204"/>
        <scheme val="minor"/>
      </rPr>
      <t>тк</t>
    </r>
    <r>
      <rPr>
        <sz val="18"/>
        <color theme="1"/>
        <rFont val="Calibri"/>
        <family val="2"/>
        <charset val="204"/>
        <scheme val="minor"/>
      </rPr>
      <t>+Ч</t>
    </r>
    <r>
      <rPr>
        <vertAlign val="superscript"/>
        <sz val="18"/>
        <color theme="1"/>
        <rFont val="Calibri"/>
        <family val="2"/>
        <charset val="204"/>
        <scheme val="minor"/>
      </rPr>
      <t>веч</t>
    </r>
    <r>
      <rPr>
        <vertAlign val="subscript"/>
        <sz val="18"/>
        <color theme="1"/>
        <rFont val="Calibri"/>
        <family val="2"/>
        <charset val="204"/>
        <scheme val="minor"/>
      </rPr>
      <t>тк</t>
    </r>
    <r>
      <rPr>
        <sz val="18"/>
        <color theme="1"/>
        <rFont val="Calibri"/>
        <family val="2"/>
        <charset val="204"/>
        <scheme val="minor"/>
      </rPr>
      <t>)/(Ч</t>
    </r>
    <r>
      <rPr>
        <vertAlign val="superscript"/>
        <sz val="18"/>
        <color theme="1"/>
        <rFont val="Calibri"/>
        <family val="2"/>
        <charset val="204"/>
        <scheme val="minor"/>
      </rPr>
      <t>дн</t>
    </r>
    <r>
      <rPr>
        <sz val="18"/>
        <color theme="1"/>
        <rFont val="Calibri"/>
        <family val="2"/>
        <charset val="204"/>
        <scheme val="minor"/>
      </rPr>
      <t>+Ч</t>
    </r>
    <r>
      <rPr>
        <vertAlign val="superscript"/>
        <sz val="18"/>
        <color theme="1"/>
        <rFont val="Calibri"/>
        <family val="2"/>
        <charset val="204"/>
        <scheme val="minor"/>
      </rPr>
      <t>веч</t>
    </r>
    <r>
      <rPr>
        <sz val="18"/>
        <color theme="1"/>
        <rFont val="Calibri"/>
        <family val="2"/>
        <charset val="204"/>
        <scheme val="minor"/>
      </rPr>
      <t>)*100</t>
    </r>
  </si>
  <si>
    <r>
      <t>(Ч</t>
    </r>
    <r>
      <rPr>
        <vertAlign val="superscript"/>
        <sz val="18"/>
        <color theme="1"/>
        <rFont val="Calibri"/>
        <family val="2"/>
        <charset val="204"/>
        <scheme val="minor"/>
      </rPr>
      <t>дн</t>
    </r>
    <r>
      <rPr>
        <vertAlign val="subscript"/>
        <sz val="18"/>
        <color theme="1"/>
        <rFont val="Calibri"/>
        <family val="2"/>
        <charset val="204"/>
        <scheme val="minor"/>
      </rPr>
      <t>охр</t>
    </r>
    <r>
      <rPr>
        <sz val="18"/>
        <color theme="1"/>
        <rFont val="Calibri"/>
        <family val="2"/>
        <charset val="204"/>
        <scheme val="minor"/>
      </rPr>
      <t>+Ч</t>
    </r>
    <r>
      <rPr>
        <vertAlign val="superscript"/>
        <sz val="18"/>
        <color theme="1"/>
        <rFont val="Calibri"/>
        <family val="2"/>
        <charset val="204"/>
        <scheme val="minor"/>
      </rPr>
      <t>веч</t>
    </r>
    <r>
      <rPr>
        <vertAlign val="subscript"/>
        <sz val="18"/>
        <color theme="1"/>
        <rFont val="Calibri"/>
        <family val="2"/>
        <charset val="204"/>
        <scheme val="minor"/>
      </rPr>
      <t>охр</t>
    </r>
    <r>
      <rPr>
        <sz val="18"/>
        <color theme="1"/>
        <rFont val="Calibri"/>
        <family val="2"/>
        <charset val="204"/>
        <scheme val="minor"/>
      </rPr>
      <t>)/(Ч</t>
    </r>
    <r>
      <rPr>
        <vertAlign val="superscript"/>
        <sz val="18"/>
        <color theme="1"/>
        <rFont val="Calibri"/>
        <family val="2"/>
        <charset val="204"/>
        <scheme val="minor"/>
      </rPr>
      <t>дн</t>
    </r>
    <r>
      <rPr>
        <sz val="18"/>
        <color theme="1"/>
        <rFont val="Calibri"/>
        <family val="2"/>
        <charset val="204"/>
        <scheme val="minor"/>
      </rPr>
      <t>+Ч</t>
    </r>
    <r>
      <rPr>
        <vertAlign val="superscript"/>
        <sz val="18"/>
        <color theme="1"/>
        <rFont val="Calibri"/>
        <family val="2"/>
        <charset val="204"/>
        <scheme val="minor"/>
      </rPr>
      <t>веч</t>
    </r>
    <r>
      <rPr>
        <sz val="18"/>
        <color theme="1"/>
        <rFont val="Calibri"/>
        <family val="2"/>
        <charset val="204"/>
        <scheme val="minor"/>
      </rPr>
      <t>)*100</t>
    </r>
  </si>
  <si>
    <r>
      <t>(Ч</t>
    </r>
    <r>
      <rPr>
        <vertAlign val="superscript"/>
        <sz val="18"/>
        <color theme="1"/>
        <rFont val="Calibri"/>
        <family val="2"/>
        <charset val="204"/>
        <scheme val="minor"/>
      </rPr>
      <t>дн</t>
    </r>
    <r>
      <rPr>
        <vertAlign val="subscript"/>
        <sz val="18"/>
        <color theme="1"/>
        <rFont val="Calibri"/>
        <family val="2"/>
        <charset val="204"/>
        <scheme val="minor"/>
      </rPr>
      <t>вн</t>
    </r>
    <r>
      <rPr>
        <sz val="18"/>
        <color theme="1"/>
        <rFont val="Calibri"/>
        <family val="2"/>
        <charset val="204"/>
        <scheme val="minor"/>
      </rPr>
      <t>+Ч</t>
    </r>
    <r>
      <rPr>
        <vertAlign val="superscript"/>
        <sz val="18"/>
        <color theme="1"/>
        <rFont val="Calibri"/>
        <family val="2"/>
        <charset val="204"/>
        <scheme val="minor"/>
      </rPr>
      <t>веч</t>
    </r>
    <r>
      <rPr>
        <vertAlign val="subscript"/>
        <sz val="18"/>
        <color theme="1"/>
        <rFont val="Calibri"/>
        <family val="2"/>
        <charset val="204"/>
        <scheme val="minor"/>
      </rPr>
      <t>вн</t>
    </r>
    <r>
      <rPr>
        <sz val="18"/>
        <color theme="1"/>
        <rFont val="Calibri"/>
        <family val="2"/>
        <charset val="204"/>
        <scheme val="minor"/>
      </rPr>
      <t>)/(Ч</t>
    </r>
    <r>
      <rPr>
        <vertAlign val="superscript"/>
        <sz val="18"/>
        <color theme="1"/>
        <rFont val="Calibri"/>
        <family val="2"/>
        <charset val="204"/>
        <scheme val="minor"/>
      </rPr>
      <t>дн</t>
    </r>
    <r>
      <rPr>
        <sz val="18"/>
        <color theme="1"/>
        <rFont val="Calibri"/>
        <family val="2"/>
        <charset val="204"/>
        <scheme val="minor"/>
      </rPr>
      <t>+Ч</t>
    </r>
    <r>
      <rPr>
        <vertAlign val="superscript"/>
        <sz val="18"/>
        <color theme="1"/>
        <rFont val="Calibri"/>
        <family val="2"/>
        <charset val="204"/>
        <scheme val="minor"/>
      </rPr>
      <t>веч</t>
    </r>
    <r>
      <rPr>
        <sz val="18"/>
        <color theme="1"/>
        <rFont val="Calibri"/>
        <family val="2"/>
        <charset val="204"/>
        <scheme val="minor"/>
      </rPr>
      <t>)*100</t>
    </r>
  </si>
  <si>
    <r>
      <t>(Ч</t>
    </r>
    <r>
      <rPr>
        <vertAlign val="superscript"/>
        <sz val="18"/>
        <color theme="1"/>
        <rFont val="Calibri"/>
        <family val="2"/>
        <charset val="204"/>
        <scheme val="minor"/>
      </rPr>
      <t>дн</t>
    </r>
    <r>
      <rPr>
        <vertAlign val="subscript"/>
        <sz val="18"/>
        <color theme="1"/>
        <rFont val="Calibri"/>
        <family val="2"/>
        <charset val="204"/>
        <scheme val="minor"/>
      </rPr>
      <t>а</t>
    </r>
    <r>
      <rPr>
        <sz val="18"/>
        <color theme="1"/>
        <rFont val="Calibri"/>
        <family val="2"/>
        <charset val="204"/>
        <scheme val="minor"/>
      </rPr>
      <t>+Ч</t>
    </r>
    <r>
      <rPr>
        <vertAlign val="superscript"/>
        <sz val="18"/>
        <color theme="1"/>
        <rFont val="Calibri"/>
        <family val="2"/>
        <charset val="204"/>
        <scheme val="minor"/>
      </rPr>
      <t>веч</t>
    </r>
    <r>
      <rPr>
        <vertAlign val="subscript"/>
        <sz val="18"/>
        <color theme="1"/>
        <rFont val="Calibri"/>
        <family val="2"/>
        <charset val="204"/>
        <scheme val="minor"/>
      </rPr>
      <t>а</t>
    </r>
    <r>
      <rPr>
        <sz val="18"/>
        <color theme="1"/>
        <rFont val="Calibri"/>
        <family val="2"/>
        <charset val="204"/>
        <scheme val="minor"/>
      </rPr>
      <t>)/(Ч</t>
    </r>
    <r>
      <rPr>
        <vertAlign val="superscript"/>
        <sz val="18"/>
        <color theme="1"/>
        <rFont val="Calibri"/>
        <family val="2"/>
        <charset val="204"/>
        <scheme val="minor"/>
      </rPr>
      <t>дн</t>
    </r>
    <r>
      <rPr>
        <sz val="18"/>
        <color theme="1"/>
        <rFont val="Calibri"/>
        <family val="2"/>
        <charset val="204"/>
        <scheme val="minor"/>
      </rPr>
      <t>+Ч</t>
    </r>
    <r>
      <rPr>
        <vertAlign val="superscript"/>
        <sz val="18"/>
        <color theme="1"/>
        <rFont val="Calibri"/>
        <family val="2"/>
        <charset val="204"/>
        <scheme val="minor"/>
      </rPr>
      <t>веч</t>
    </r>
    <r>
      <rPr>
        <sz val="18"/>
        <color theme="1"/>
        <rFont val="Calibri"/>
        <family val="2"/>
        <charset val="204"/>
        <scheme val="minor"/>
      </rPr>
      <t>)*100</t>
    </r>
  </si>
  <si>
    <r>
      <t>(Ч</t>
    </r>
    <r>
      <rPr>
        <vertAlign val="superscript"/>
        <sz val="18"/>
        <color theme="1"/>
        <rFont val="Calibri"/>
        <family val="2"/>
        <charset val="204"/>
        <scheme val="minor"/>
      </rPr>
      <t>дн</t>
    </r>
    <r>
      <rPr>
        <vertAlign val="subscript"/>
        <sz val="18"/>
        <color theme="1"/>
        <rFont val="Calibri"/>
        <family val="2"/>
        <charset val="204"/>
        <scheme val="minor"/>
      </rPr>
      <t>кр</t>
    </r>
    <r>
      <rPr>
        <sz val="18"/>
        <color theme="1"/>
        <rFont val="Calibri"/>
        <family val="2"/>
        <charset val="204"/>
        <scheme val="minor"/>
      </rPr>
      <t>+Ч</t>
    </r>
    <r>
      <rPr>
        <vertAlign val="superscript"/>
        <sz val="18"/>
        <color theme="1"/>
        <rFont val="Calibri"/>
        <family val="2"/>
        <charset val="204"/>
        <scheme val="minor"/>
      </rPr>
      <t>веч</t>
    </r>
    <r>
      <rPr>
        <vertAlign val="subscript"/>
        <sz val="18"/>
        <color theme="1"/>
        <rFont val="Calibri"/>
        <family val="2"/>
        <charset val="204"/>
        <scheme val="minor"/>
      </rPr>
      <t>кр</t>
    </r>
    <r>
      <rPr>
        <sz val="18"/>
        <color theme="1"/>
        <rFont val="Calibri"/>
        <family val="2"/>
        <charset val="204"/>
        <scheme val="minor"/>
      </rPr>
      <t>)/(Ч</t>
    </r>
    <r>
      <rPr>
        <vertAlign val="superscript"/>
        <sz val="18"/>
        <color theme="1"/>
        <rFont val="Calibri"/>
        <family val="2"/>
        <charset val="204"/>
        <scheme val="minor"/>
      </rPr>
      <t>дн</t>
    </r>
    <r>
      <rPr>
        <sz val="18"/>
        <color theme="1"/>
        <rFont val="Calibri"/>
        <family val="2"/>
        <charset val="204"/>
        <scheme val="minor"/>
      </rPr>
      <t>+Ч</t>
    </r>
    <r>
      <rPr>
        <vertAlign val="superscript"/>
        <sz val="18"/>
        <color theme="1"/>
        <rFont val="Calibri"/>
        <family val="2"/>
        <charset val="204"/>
        <scheme val="minor"/>
      </rPr>
      <t>веч</t>
    </r>
    <r>
      <rPr>
        <sz val="18"/>
        <color theme="1"/>
        <rFont val="Calibri"/>
        <family val="2"/>
        <charset val="204"/>
        <scheme val="minor"/>
      </rPr>
      <t>)*100</t>
    </r>
  </si>
  <si>
    <r>
      <t>(Ч</t>
    </r>
    <r>
      <rPr>
        <vertAlign val="subscript"/>
        <sz val="18"/>
        <color theme="1"/>
        <rFont val="Calibri"/>
        <family val="2"/>
        <charset val="204"/>
        <scheme val="minor"/>
      </rPr>
      <t>нпо</t>
    </r>
    <r>
      <rPr>
        <sz val="18"/>
        <color theme="1"/>
        <rFont val="Calibri"/>
        <family val="2"/>
        <charset val="204"/>
        <scheme val="minor"/>
      </rPr>
      <t>/Н</t>
    </r>
    <r>
      <rPr>
        <vertAlign val="subscript"/>
        <sz val="18"/>
        <color theme="1"/>
        <rFont val="Calibri"/>
        <family val="2"/>
        <charset val="204"/>
        <scheme val="minor"/>
      </rPr>
      <t>15-17</t>
    </r>
    <r>
      <rPr>
        <sz val="18"/>
        <color theme="1"/>
        <rFont val="Calibri"/>
        <family val="2"/>
        <charset val="204"/>
        <scheme val="minor"/>
      </rPr>
      <t>)*100</t>
    </r>
  </si>
  <si>
    <r>
      <t>(Ч</t>
    </r>
    <r>
      <rPr>
        <vertAlign val="subscript"/>
        <sz val="18"/>
        <color theme="1"/>
        <rFont val="Calibri"/>
        <family val="2"/>
        <charset val="204"/>
        <scheme val="minor"/>
      </rPr>
      <t>спо</t>
    </r>
    <r>
      <rPr>
        <sz val="18"/>
        <color theme="1"/>
        <rFont val="Calibri"/>
        <family val="2"/>
        <charset val="204"/>
        <scheme val="minor"/>
      </rPr>
      <t>/Н</t>
    </r>
    <r>
      <rPr>
        <vertAlign val="subscript"/>
        <sz val="18"/>
        <color theme="1"/>
        <rFont val="Calibri"/>
        <family val="2"/>
        <charset val="204"/>
        <scheme val="minor"/>
      </rPr>
      <t>15-19</t>
    </r>
    <r>
      <rPr>
        <sz val="18"/>
        <color theme="1"/>
        <rFont val="Calibri"/>
        <family val="2"/>
        <charset val="204"/>
        <scheme val="minor"/>
      </rPr>
      <t>)*100</t>
    </r>
  </si>
  <si>
    <r>
      <t>((Ч</t>
    </r>
    <r>
      <rPr>
        <vertAlign val="subscript"/>
        <sz val="18"/>
        <color theme="1"/>
        <rFont val="Calibri"/>
        <family val="2"/>
        <charset val="204"/>
        <scheme val="minor"/>
      </rPr>
      <t>вдот</t>
    </r>
    <r>
      <rPr>
        <sz val="18"/>
        <color theme="1"/>
        <rFont val="Calibri"/>
        <family val="2"/>
        <charset val="204"/>
        <scheme val="minor"/>
      </rPr>
      <t>/Ч</t>
    </r>
    <r>
      <rPr>
        <vertAlign val="subscript"/>
        <sz val="18"/>
        <color theme="1"/>
        <rFont val="Calibri"/>
        <family val="2"/>
        <charset val="204"/>
        <scheme val="minor"/>
      </rPr>
      <t>вэо</t>
    </r>
    <r>
      <rPr>
        <sz val="18"/>
        <color theme="1"/>
        <rFont val="Calibri"/>
        <family val="2"/>
        <charset val="204"/>
        <scheme val="minor"/>
      </rPr>
      <t>)/Ч</t>
    </r>
    <r>
      <rPr>
        <vertAlign val="subscript"/>
        <sz val="18"/>
        <color theme="1"/>
        <rFont val="Calibri"/>
        <family val="2"/>
        <charset val="204"/>
        <scheme val="minor"/>
      </rPr>
      <t>в</t>
    </r>
    <r>
      <rPr>
        <sz val="18"/>
        <color theme="1"/>
        <rFont val="Calibri"/>
        <family val="2"/>
        <charset val="204"/>
        <scheme val="minor"/>
      </rPr>
      <t>)*100</t>
    </r>
  </si>
  <si>
    <r>
      <t>(Ч</t>
    </r>
    <r>
      <rPr>
        <vertAlign val="subscript"/>
        <sz val="18"/>
        <color theme="1"/>
        <rFont val="Calibri"/>
        <family val="2"/>
        <charset val="204"/>
        <scheme val="minor"/>
      </rPr>
      <t>пi</t>
    </r>
    <r>
      <rPr>
        <sz val="18"/>
        <color theme="1"/>
        <rFont val="Calibri"/>
        <family val="2"/>
        <charset val="204"/>
        <scheme val="minor"/>
      </rPr>
      <t>/Ч)*100; i=1,2</t>
    </r>
  </si>
  <si>
    <r>
      <t>(Ч</t>
    </r>
    <r>
      <rPr>
        <vertAlign val="subscript"/>
        <sz val="18"/>
        <color theme="1"/>
        <rFont val="Calibri"/>
        <family val="2"/>
        <charset val="204"/>
        <scheme val="minor"/>
      </rPr>
      <t>о</t>
    </r>
    <r>
      <rPr>
        <sz val="18"/>
        <color theme="1"/>
        <rFont val="Calibri"/>
        <family val="2"/>
        <charset val="204"/>
        <scheme val="minor"/>
      </rPr>
      <t>/Ч)*100; i=1,2</t>
    </r>
  </si>
  <si>
    <r>
      <t>(Ч</t>
    </r>
    <r>
      <rPr>
        <vertAlign val="subscript"/>
        <sz val="18"/>
        <color theme="1"/>
        <rFont val="Calibri"/>
        <family val="2"/>
        <charset val="204"/>
        <scheme val="minor"/>
      </rPr>
      <t>пi</t>
    </r>
    <r>
      <rPr>
        <sz val="18"/>
        <color theme="1"/>
        <rFont val="Calibri"/>
        <family val="2"/>
        <charset val="204"/>
        <scheme val="minor"/>
      </rPr>
      <t>/Ч)*100; i=1,2,3</t>
    </r>
  </si>
  <si>
    <r>
      <t>(Ч</t>
    </r>
    <r>
      <rPr>
        <vertAlign val="subscript"/>
        <sz val="18"/>
        <color theme="1"/>
        <rFont val="Calibri"/>
        <family val="2"/>
        <charset val="204"/>
        <scheme val="minor"/>
      </rPr>
      <t>псв</t>
    </r>
    <r>
      <rPr>
        <sz val="18"/>
        <color theme="1"/>
        <rFont val="Calibri"/>
        <family val="2"/>
        <charset val="204"/>
        <scheme val="minor"/>
      </rPr>
      <t>/Ч)*100; i=1,2</t>
    </r>
  </si>
  <si>
    <r>
      <t>(Н</t>
    </r>
    <r>
      <rPr>
        <vertAlign val="subscript"/>
        <sz val="18"/>
        <color theme="1"/>
        <rFont val="Calibri"/>
        <family val="2"/>
        <charset val="204"/>
        <scheme val="minor"/>
      </rPr>
      <t>воi</t>
    </r>
    <r>
      <rPr>
        <sz val="18"/>
        <color theme="1"/>
        <rFont val="Calibri"/>
        <family val="2"/>
        <charset val="204"/>
        <scheme val="minor"/>
      </rPr>
      <t>/Н</t>
    </r>
    <r>
      <rPr>
        <vertAlign val="subscript"/>
        <sz val="18"/>
        <color theme="1"/>
        <rFont val="Calibri"/>
        <family val="2"/>
        <charset val="204"/>
        <scheme val="minor"/>
      </rPr>
      <t>i</t>
    </r>
    <r>
      <rPr>
        <sz val="18"/>
        <color theme="1"/>
        <rFont val="Calibri"/>
        <family val="2"/>
        <charset val="204"/>
        <scheme val="minor"/>
      </rPr>
      <t>)*100; i=1,2</t>
    </r>
  </si>
  <si>
    <r>
      <t>(Н</t>
    </r>
    <r>
      <rPr>
        <vertAlign val="subscript"/>
        <sz val="18"/>
        <color theme="1"/>
        <rFont val="Calibri"/>
        <family val="2"/>
        <charset val="204"/>
        <scheme val="minor"/>
      </rPr>
      <t>кi</t>
    </r>
    <r>
      <rPr>
        <sz val="18"/>
        <color theme="1"/>
        <rFont val="Calibri"/>
        <family val="2"/>
        <charset val="204"/>
        <scheme val="minor"/>
      </rPr>
      <t>/Н</t>
    </r>
    <r>
      <rPr>
        <vertAlign val="subscript"/>
        <sz val="18"/>
        <color theme="1"/>
        <rFont val="Calibri"/>
        <family val="2"/>
        <charset val="204"/>
        <scheme val="minor"/>
      </rPr>
      <t>п</t>
    </r>
    <r>
      <rPr>
        <sz val="18"/>
        <color theme="1"/>
        <rFont val="Calibri"/>
        <family val="2"/>
        <charset val="204"/>
        <scheme val="minor"/>
      </rPr>
      <t>)*100; i=1,2</t>
    </r>
  </si>
  <si>
    <r>
      <t>(a</t>
    </r>
    <r>
      <rPr>
        <vertAlign val="subscript"/>
        <sz val="18"/>
        <color theme="1"/>
        <rFont val="Calibri"/>
        <family val="2"/>
        <charset val="204"/>
        <scheme val="minor"/>
      </rPr>
      <t>1</t>
    </r>
    <r>
      <rPr>
        <sz val="18"/>
        <color theme="1"/>
        <rFont val="Calibri"/>
        <family val="2"/>
        <charset val="204"/>
        <scheme val="minor"/>
      </rPr>
      <t>+(b</t>
    </r>
    <r>
      <rPr>
        <vertAlign val="subscript"/>
        <sz val="18"/>
        <color theme="1"/>
        <rFont val="Calibri"/>
        <family val="2"/>
        <charset val="204"/>
        <scheme val="minor"/>
      </rPr>
      <t>1</t>
    </r>
    <r>
      <rPr>
        <sz val="18"/>
        <color theme="1"/>
        <rFont val="Calibri"/>
        <family val="2"/>
        <charset val="204"/>
        <scheme val="minor"/>
      </rPr>
      <t>*0,25)/(П</t>
    </r>
    <r>
      <rPr>
        <vertAlign val="subscript"/>
        <sz val="18"/>
        <color theme="1"/>
        <rFont val="Calibri"/>
        <family val="2"/>
        <charset val="204"/>
        <scheme val="minor"/>
      </rPr>
      <t>1</t>
    </r>
    <r>
      <rPr>
        <sz val="18"/>
        <color theme="1"/>
        <rFont val="Calibri"/>
        <family val="2"/>
        <charset val="204"/>
        <scheme val="minor"/>
      </rPr>
      <t>+П</t>
    </r>
    <r>
      <rPr>
        <vertAlign val="subscript"/>
        <sz val="18"/>
        <color theme="1"/>
        <rFont val="Calibri"/>
        <family val="2"/>
        <charset val="204"/>
        <scheme val="minor"/>
      </rPr>
      <t>2</t>
    </r>
    <r>
      <rPr>
        <sz val="18"/>
        <color theme="1"/>
        <rFont val="Calibri"/>
        <family val="2"/>
        <charset val="204"/>
        <scheme val="minor"/>
      </rPr>
      <t>),а</t>
    </r>
    <r>
      <rPr>
        <vertAlign val="subscript"/>
        <sz val="18"/>
        <color theme="1"/>
        <rFont val="Calibri"/>
        <family val="2"/>
        <charset val="204"/>
        <scheme val="minor"/>
      </rPr>
      <t>1</t>
    </r>
    <r>
      <rPr>
        <sz val="18"/>
        <color theme="1"/>
        <rFont val="Calibri"/>
        <family val="2"/>
        <charset val="204"/>
        <scheme val="minor"/>
      </rPr>
      <t>=а</t>
    </r>
    <r>
      <rPr>
        <vertAlign val="subscript"/>
        <sz val="18"/>
        <color theme="1"/>
        <rFont val="Calibri"/>
        <family val="2"/>
        <charset val="204"/>
        <scheme val="minor"/>
      </rPr>
      <t>1у</t>
    </r>
    <r>
      <rPr>
        <sz val="18"/>
        <color theme="1"/>
        <rFont val="Calibri"/>
        <family val="2"/>
        <charset val="204"/>
        <scheme val="minor"/>
      </rPr>
      <t>+а</t>
    </r>
    <r>
      <rPr>
        <vertAlign val="subscript"/>
        <sz val="18"/>
        <color theme="1"/>
        <rFont val="Calibri"/>
        <family val="2"/>
        <charset val="204"/>
        <scheme val="minor"/>
      </rPr>
      <t>1д</t>
    </r>
    <r>
      <rPr>
        <sz val="18"/>
        <color theme="1"/>
        <rFont val="Calibri"/>
        <family val="2"/>
        <charset val="204"/>
        <scheme val="minor"/>
      </rPr>
      <t>+а</t>
    </r>
    <r>
      <rPr>
        <vertAlign val="subscript"/>
        <sz val="18"/>
        <color theme="1"/>
        <rFont val="Calibri"/>
        <family val="2"/>
        <charset val="204"/>
        <scheme val="minor"/>
      </rPr>
      <t>1ууис</t>
    </r>
    <r>
      <rPr>
        <sz val="18"/>
        <color theme="1"/>
        <rFont val="Calibri"/>
        <family val="2"/>
        <charset val="204"/>
        <scheme val="minor"/>
      </rPr>
      <t>+а</t>
    </r>
    <r>
      <rPr>
        <vertAlign val="subscript"/>
        <sz val="18"/>
        <color theme="1"/>
        <rFont val="Calibri"/>
        <family val="2"/>
        <charset val="204"/>
        <scheme val="minor"/>
      </rPr>
      <t>1успец</t>
    </r>
    <r>
      <rPr>
        <sz val="18"/>
        <color theme="1"/>
        <rFont val="Calibri"/>
        <family val="2"/>
        <charset val="204"/>
        <scheme val="minor"/>
      </rPr>
      <t>+а</t>
    </r>
    <r>
      <rPr>
        <vertAlign val="subscript"/>
        <sz val="18"/>
        <color theme="1"/>
        <rFont val="Calibri"/>
        <family val="2"/>
        <charset val="204"/>
        <scheme val="minor"/>
      </rPr>
      <t>1дуис</t>
    </r>
    <r>
      <rPr>
        <sz val="18"/>
        <color theme="1"/>
        <rFont val="Calibri"/>
        <family val="2"/>
        <charset val="204"/>
        <scheme val="minor"/>
      </rPr>
      <t>+а</t>
    </r>
    <r>
      <rPr>
        <vertAlign val="subscript"/>
        <sz val="18"/>
        <color theme="1"/>
        <rFont val="Calibri"/>
        <family val="2"/>
        <charset val="204"/>
        <scheme val="minor"/>
      </rPr>
      <t>1дспец</t>
    </r>
    <r>
      <rPr>
        <sz val="18"/>
        <color theme="1"/>
        <rFont val="Calibri"/>
        <family val="2"/>
        <charset val="204"/>
        <scheme val="minor"/>
      </rPr>
      <t>,b</t>
    </r>
    <r>
      <rPr>
        <vertAlign val="subscript"/>
        <sz val="18"/>
        <color theme="1"/>
        <rFont val="Calibri"/>
        <family val="2"/>
        <charset val="204"/>
        <scheme val="minor"/>
      </rPr>
      <t>1</t>
    </r>
    <r>
      <rPr>
        <sz val="18"/>
        <color theme="1"/>
        <rFont val="Calibri"/>
        <family val="2"/>
        <charset val="204"/>
        <scheme val="minor"/>
      </rPr>
      <t>=b</t>
    </r>
    <r>
      <rPr>
        <vertAlign val="subscript"/>
        <sz val="18"/>
        <color theme="1"/>
        <rFont val="Calibri"/>
        <family val="2"/>
        <charset val="204"/>
        <scheme val="minor"/>
      </rPr>
      <t>1у</t>
    </r>
    <r>
      <rPr>
        <sz val="18"/>
        <color theme="1"/>
        <rFont val="Calibri"/>
        <family val="2"/>
        <charset val="204"/>
        <scheme val="minor"/>
      </rPr>
      <t>+b</t>
    </r>
    <r>
      <rPr>
        <vertAlign val="subscript"/>
        <sz val="18"/>
        <color theme="1"/>
        <rFont val="Calibri"/>
        <family val="2"/>
        <charset val="204"/>
        <scheme val="minor"/>
      </rPr>
      <t>1д</t>
    </r>
  </si>
  <si>
    <r>
      <t>(а+(b*0,25)+(с*0,1))/(П</t>
    </r>
    <r>
      <rPr>
        <vertAlign val="subscript"/>
        <sz val="18"/>
        <color theme="1"/>
        <rFont val="Calibri"/>
        <family val="2"/>
        <charset val="204"/>
        <scheme val="minor"/>
      </rPr>
      <t>3</t>
    </r>
    <r>
      <rPr>
        <sz val="18"/>
        <color theme="1"/>
        <rFont val="Calibri"/>
        <family val="2"/>
        <charset val="204"/>
        <scheme val="minor"/>
      </rPr>
      <t>+П</t>
    </r>
    <r>
      <rPr>
        <vertAlign val="subscript"/>
        <sz val="18"/>
        <color theme="1"/>
        <rFont val="Calibri"/>
        <family val="2"/>
        <charset val="204"/>
        <scheme val="minor"/>
      </rPr>
      <t>4</t>
    </r>
    <r>
      <rPr>
        <sz val="18"/>
        <color theme="1"/>
        <rFont val="Calibri"/>
        <family val="2"/>
        <charset val="204"/>
        <scheme val="minor"/>
      </rPr>
      <t>)</t>
    </r>
  </si>
  <si>
    <r>
      <t>ЗП</t>
    </r>
    <r>
      <rPr>
        <vertAlign val="subscript"/>
        <sz val="18"/>
        <color theme="1"/>
        <rFont val="Calibri"/>
        <family val="2"/>
        <charset val="204"/>
        <scheme val="minor"/>
      </rPr>
      <t>с</t>
    </r>
    <r>
      <rPr>
        <sz val="18"/>
        <color theme="1"/>
        <rFont val="Calibri"/>
        <family val="2"/>
        <charset val="204"/>
        <scheme val="minor"/>
      </rPr>
      <t>/ЗП*100, где ЗП</t>
    </r>
    <r>
      <rPr>
        <vertAlign val="subscript"/>
        <sz val="18"/>
        <color theme="1"/>
        <rFont val="Calibri"/>
        <family val="2"/>
        <charset val="204"/>
        <scheme val="minor"/>
      </rPr>
      <t>с</t>
    </r>
    <r>
      <rPr>
        <sz val="18"/>
        <color theme="1"/>
        <rFont val="Calibri"/>
        <family val="2"/>
        <charset val="204"/>
        <scheme val="minor"/>
      </rPr>
      <t>={(ФОТ</t>
    </r>
    <r>
      <rPr>
        <vertAlign val="subscript"/>
        <sz val="18"/>
        <color theme="1"/>
        <rFont val="Calibri"/>
        <family val="2"/>
        <charset val="204"/>
        <scheme val="minor"/>
      </rPr>
      <t>пр</t>
    </r>
    <r>
      <rPr>
        <sz val="18"/>
        <color theme="1"/>
        <rFont val="Calibri"/>
        <family val="2"/>
        <charset val="204"/>
        <scheme val="minor"/>
      </rPr>
      <t>/Ч</t>
    </r>
    <r>
      <rPr>
        <vertAlign val="subscript"/>
        <sz val="18"/>
        <color theme="1"/>
        <rFont val="Calibri"/>
        <family val="2"/>
        <charset val="204"/>
        <scheme val="minor"/>
      </rPr>
      <t>пр</t>
    </r>
    <r>
      <rPr>
        <sz val="18"/>
        <color theme="1"/>
        <rFont val="Calibri"/>
        <family val="2"/>
        <charset val="204"/>
        <scheme val="minor"/>
      </rPr>
      <t>)/12}*1000</t>
    </r>
  </si>
  <si>
    <r>
      <t>(П</t>
    </r>
    <r>
      <rPr>
        <vertAlign val="subscript"/>
        <sz val="18"/>
        <color theme="1"/>
        <rFont val="Calibri"/>
        <family val="2"/>
        <charset val="204"/>
        <scheme val="minor"/>
      </rPr>
      <t>1р</t>
    </r>
    <r>
      <rPr>
        <sz val="18"/>
        <color theme="1"/>
        <rFont val="Calibri"/>
        <family val="2"/>
        <charset val="204"/>
        <scheme val="minor"/>
      </rPr>
      <t>/П)*100</t>
    </r>
  </si>
  <si>
    <r>
      <t>(П</t>
    </r>
    <r>
      <rPr>
        <vertAlign val="subscript"/>
        <sz val="18"/>
        <color theme="1"/>
        <rFont val="Calibri"/>
        <family val="2"/>
        <charset val="204"/>
        <scheme val="minor"/>
      </rPr>
      <t>1д</t>
    </r>
    <r>
      <rPr>
        <sz val="18"/>
        <color theme="1"/>
        <rFont val="Calibri"/>
        <family val="2"/>
        <charset val="204"/>
        <scheme val="minor"/>
      </rPr>
      <t>/П</t>
    </r>
    <r>
      <rPr>
        <vertAlign val="subscript"/>
        <sz val="18"/>
        <color theme="1"/>
        <rFont val="Calibri"/>
        <family val="2"/>
        <charset val="204"/>
        <scheme val="minor"/>
      </rPr>
      <t>1</t>
    </r>
    <r>
      <rPr>
        <sz val="18"/>
        <color theme="1"/>
        <rFont val="Calibri"/>
        <family val="2"/>
        <charset val="204"/>
        <scheme val="minor"/>
      </rPr>
      <t>)*100</t>
    </r>
  </si>
  <si>
    <r>
      <t>(Ч</t>
    </r>
    <r>
      <rPr>
        <vertAlign val="subscript"/>
        <sz val="18"/>
        <color theme="1"/>
        <rFont val="Calibri"/>
        <family val="2"/>
        <charset val="204"/>
        <scheme val="minor"/>
      </rPr>
      <t>о</t>
    </r>
    <r>
      <rPr>
        <sz val="18"/>
        <color theme="1"/>
        <rFont val="Calibri"/>
        <family val="2"/>
        <charset val="204"/>
        <scheme val="minor"/>
      </rPr>
      <t>/Ч</t>
    </r>
    <r>
      <rPr>
        <vertAlign val="subscript"/>
        <sz val="18"/>
        <color theme="1"/>
        <rFont val="Calibri"/>
        <family val="2"/>
        <charset val="204"/>
        <scheme val="minor"/>
      </rPr>
      <t>н</t>
    </r>
    <r>
      <rPr>
        <sz val="18"/>
        <color theme="1"/>
        <rFont val="Calibri"/>
        <family val="2"/>
        <charset val="204"/>
        <scheme val="minor"/>
      </rPr>
      <t>)*100</t>
    </r>
  </si>
  <si>
    <r>
      <t>(ПМ</t>
    </r>
    <r>
      <rPr>
        <vertAlign val="subscript"/>
        <sz val="18"/>
        <color theme="1"/>
        <rFont val="Calibri"/>
        <family val="2"/>
        <charset val="204"/>
        <scheme val="minor"/>
      </rPr>
      <t>ф</t>
    </r>
    <r>
      <rPr>
        <sz val="18"/>
        <color theme="1"/>
        <rFont val="Calibri"/>
        <family val="2"/>
        <charset val="204"/>
        <scheme val="minor"/>
      </rPr>
      <t>/ПМ</t>
    </r>
    <r>
      <rPr>
        <vertAlign val="subscript"/>
        <sz val="18"/>
        <color theme="1"/>
        <rFont val="Calibri"/>
        <family val="2"/>
        <charset val="204"/>
        <scheme val="minor"/>
      </rPr>
      <t>р</t>
    </r>
    <r>
      <rPr>
        <sz val="18"/>
        <color theme="1"/>
        <rFont val="Calibri"/>
        <family val="2"/>
        <charset val="204"/>
        <scheme val="minor"/>
      </rPr>
      <t>)*100, ПМ</t>
    </r>
    <r>
      <rPr>
        <vertAlign val="subscript"/>
        <sz val="18"/>
        <color theme="1"/>
        <rFont val="Calibri"/>
        <family val="2"/>
        <charset val="204"/>
        <scheme val="minor"/>
      </rPr>
      <t>р</t>
    </r>
    <r>
      <rPr>
        <sz val="18"/>
        <color theme="1"/>
        <rFont val="Calibri"/>
        <family val="2"/>
        <charset val="204"/>
        <scheme val="minor"/>
      </rPr>
      <t>=К*200/1000</t>
    </r>
  </si>
  <si>
    <r>
      <t>(Чк</t>
    </r>
    <r>
      <rPr>
        <vertAlign val="subscript"/>
        <sz val="18"/>
        <color theme="1"/>
        <rFont val="Calibri"/>
        <family val="2"/>
        <charset val="204"/>
        <scheme val="minor"/>
      </rPr>
      <t>i/</t>
    </r>
    <r>
      <rPr>
        <sz val="18"/>
        <color theme="1"/>
        <rFont val="Calibri"/>
        <family val="2"/>
        <charset val="204"/>
        <scheme val="minor"/>
      </rPr>
      <t>(a</t>
    </r>
    <r>
      <rPr>
        <vertAlign val="subscript"/>
        <sz val="18"/>
        <color theme="1"/>
        <rFont val="Calibri"/>
        <family val="2"/>
        <charset val="204"/>
        <scheme val="minor"/>
      </rPr>
      <t>1</t>
    </r>
    <r>
      <rPr>
        <sz val="18"/>
        <color theme="1"/>
        <rFont val="Calibri"/>
        <family val="2"/>
        <charset val="204"/>
        <scheme val="minor"/>
      </rPr>
      <t>+(b</t>
    </r>
    <r>
      <rPr>
        <vertAlign val="subscript"/>
        <sz val="18"/>
        <color theme="1"/>
        <rFont val="Calibri"/>
        <family val="2"/>
        <charset val="204"/>
        <scheme val="minor"/>
      </rPr>
      <t>1</t>
    </r>
    <r>
      <rPr>
        <sz val="18"/>
        <color theme="1"/>
        <rFont val="Calibri"/>
        <family val="2"/>
        <charset val="204"/>
        <scheme val="minor"/>
      </rPr>
      <t>*0,25))*100,а</t>
    </r>
    <r>
      <rPr>
        <vertAlign val="subscript"/>
        <sz val="18"/>
        <color theme="1"/>
        <rFont val="Calibri"/>
        <family val="2"/>
        <charset val="204"/>
        <scheme val="minor"/>
      </rPr>
      <t>1</t>
    </r>
    <r>
      <rPr>
        <sz val="18"/>
        <color theme="1"/>
        <rFont val="Calibri"/>
        <family val="2"/>
        <charset val="204"/>
        <scheme val="minor"/>
      </rPr>
      <t>=а</t>
    </r>
    <r>
      <rPr>
        <vertAlign val="subscript"/>
        <sz val="18"/>
        <color theme="1"/>
        <rFont val="Calibri"/>
        <family val="2"/>
        <charset val="204"/>
        <scheme val="minor"/>
      </rPr>
      <t>1у</t>
    </r>
    <r>
      <rPr>
        <sz val="18"/>
        <color theme="1"/>
        <rFont val="Calibri"/>
        <family val="2"/>
        <charset val="204"/>
        <scheme val="minor"/>
      </rPr>
      <t>+а</t>
    </r>
    <r>
      <rPr>
        <vertAlign val="subscript"/>
        <sz val="18"/>
        <color theme="1"/>
        <rFont val="Calibri"/>
        <family val="2"/>
        <charset val="204"/>
        <scheme val="minor"/>
      </rPr>
      <t>1д</t>
    </r>
    <r>
      <rPr>
        <sz val="18"/>
        <color theme="1"/>
        <rFont val="Calibri"/>
        <family val="2"/>
        <charset val="204"/>
        <scheme val="minor"/>
      </rPr>
      <t>+а</t>
    </r>
    <r>
      <rPr>
        <vertAlign val="subscript"/>
        <sz val="18"/>
        <color theme="1"/>
        <rFont val="Calibri"/>
        <family val="2"/>
        <charset val="204"/>
        <scheme val="minor"/>
      </rPr>
      <t>1ууис</t>
    </r>
    <r>
      <rPr>
        <sz val="18"/>
        <color theme="1"/>
        <rFont val="Calibri"/>
        <family val="2"/>
        <charset val="204"/>
        <scheme val="minor"/>
      </rPr>
      <t>+а</t>
    </r>
    <r>
      <rPr>
        <vertAlign val="subscript"/>
        <sz val="18"/>
        <color theme="1"/>
        <rFont val="Calibri"/>
        <family val="2"/>
        <charset val="204"/>
        <scheme val="minor"/>
      </rPr>
      <t>1успец</t>
    </r>
    <r>
      <rPr>
        <sz val="18"/>
        <color theme="1"/>
        <rFont val="Calibri"/>
        <family val="2"/>
        <charset val="204"/>
        <scheme val="minor"/>
      </rPr>
      <t>+а</t>
    </r>
    <r>
      <rPr>
        <vertAlign val="subscript"/>
        <sz val="18"/>
        <color theme="1"/>
        <rFont val="Calibri"/>
        <family val="2"/>
        <charset val="204"/>
        <scheme val="minor"/>
      </rPr>
      <t>1дуис</t>
    </r>
    <r>
      <rPr>
        <sz val="18"/>
        <color theme="1"/>
        <rFont val="Calibri"/>
        <family val="2"/>
        <charset val="204"/>
        <scheme val="minor"/>
      </rPr>
      <t>+а</t>
    </r>
    <r>
      <rPr>
        <vertAlign val="subscript"/>
        <sz val="18"/>
        <color theme="1"/>
        <rFont val="Calibri"/>
        <family val="2"/>
        <charset val="204"/>
        <scheme val="minor"/>
      </rPr>
      <t>1диспец</t>
    </r>
    <r>
      <rPr>
        <sz val="18"/>
        <color theme="1"/>
        <rFont val="Calibri"/>
        <family val="2"/>
        <charset val="204"/>
        <scheme val="minor"/>
      </rPr>
      <t>,  b</t>
    </r>
    <r>
      <rPr>
        <vertAlign val="subscript"/>
        <sz val="18"/>
        <color theme="1"/>
        <rFont val="Calibri"/>
        <family val="2"/>
        <charset val="204"/>
        <scheme val="minor"/>
      </rPr>
      <t>1</t>
    </r>
    <r>
      <rPr>
        <sz val="18"/>
        <color theme="1"/>
        <rFont val="Calibri"/>
        <family val="2"/>
        <charset val="204"/>
        <scheme val="minor"/>
      </rPr>
      <t>=b</t>
    </r>
    <r>
      <rPr>
        <vertAlign val="subscript"/>
        <sz val="18"/>
        <color theme="1"/>
        <rFont val="Calibri"/>
        <family val="2"/>
        <charset val="204"/>
        <scheme val="minor"/>
      </rPr>
      <t>1y</t>
    </r>
    <r>
      <rPr>
        <sz val="18"/>
        <color theme="1"/>
        <rFont val="Calibri"/>
        <family val="2"/>
        <charset val="204"/>
        <scheme val="minor"/>
      </rPr>
      <t>+b</t>
    </r>
    <r>
      <rPr>
        <vertAlign val="subscript"/>
        <sz val="18"/>
        <color theme="1"/>
        <rFont val="Calibri"/>
        <family val="2"/>
        <charset val="204"/>
        <scheme val="minor"/>
      </rPr>
      <t>1д</t>
    </r>
  </si>
  <si>
    <r>
      <t>(ЧК</t>
    </r>
    <r>
      <rPr>
        <vertAlign val="subscript"/>
        <sz val="18"/>
        <color theme="1"/>
        <rFont val="Calibri"/>
        <family val="2"/>
        <charset val="204"/>
        <scheme val="minor"/>
      </rPr>
      <t>i</t>
    </r>
    <r>
      <rPr>
        <sz val="18"/>
        <color theme="1"/>
        <rFont val="Calibri"/>
        <family val="2"/>
        <charset val="204"/>
        <scheme val="minor"/>
      </rPr>
      <t>/У)*100</t>
    </r>
  </si>
  <si>
    <r>
      <t>(ЧИ</t>
    </r>
    <r>
      <rPr>
        <vertAlign val="subscript"/>
        <sz val="18"/>
        <color theme="1"/>
        <rFont val="Calibri"/>
        <family val="2"/>
        <charset val="204"/>
        <scheme val="minor"/>
      </rPr>
      <t>с</t>
    </r>
    <r>
      <rPr>
        <sz val="18"/>
        <color theme="1"/>
        <rFont val="Calibri"/>
        <family val="2"/>
        <charset val="204"/>
        <scheme val="minor"/>
      </rPr>
      <t>/ЧИ)*100</t>
    </r>
  </si>
  <si>
    <t>Нi/Уi</t>
  </si>
  <si>
    <r>
      <t>(N</t>
    </r>
    <r>
      <rPr>
        <vertAlign val="subscript"/>
        <sz val="18"/>
        <color theme="1"/>
        <rFont val="Calibri"/>
        <family val="2"/>
        <charset val="204"/>
        <scheme val="minor"/>
      </rPr>
      <t>инв</t>
    </r>
    <r>
      <rPr>
        <sz val="18"/>
        <color theme="1"/>
        <rFont val="Calibri"/>
        <family val="2"/>
        <charset val="204"/>
        <scheme val="minor"/>
      </rPr>
      <t>/N)*100</t>
    </r>
  </si>
  <si>
    <r>
      <t>(Ч</t>
    </r>
    <r>
      <rPr>
        <vertAlign val="subscript"/>
        <sz val="18"/>
        <color theme="1"/>
        <rFont val="Calibri"/>
        <family val="2"/>
        <charset val="204"/>
        <scheme val="minor"/>
      </rPr>
      <t>овзi</t>
    </r>
    <r>
      <rPr>
        <sz val="18"/>
        <color theme="1"/>
        <rFont val="Calibri"/>
        <family val="2"/>
        <charset val="204"/>
        <scheme val="minor"/>
      </rPr>
      <t>/Ч</t>
    </r>
    <r>
      <rPr>
        <vertAlign val="subscript"/>
        <sz val="18"/>
        <color theme="1"/>
        <rFont val="Calibri"/>
        <family val="2"/>
        <charset val="204"/>
        <scheme val="minor"/>
      </rPr>
      <t>i</t>
    </r>
    <r>
      <rPr>
        <sz val="18"/>
        <color theme="1"/>
        <rFont val="Calibri"/>
        <family val="2"/>
        <charset val="204"/>
        <scheme val="minor"/>
      </rPr>
      <t>)*100</t>
    </r>
  </si>
  <si>
    <r>
      <t>(Ч</t>
    </r>
    <r>
      <rPr>
        <vertAlign val="subscript"/>
        <sz val="18"/>
        <color theme="1"/>
        <rFont val="Calibri"/>
        <family val="2"/>
        <charset val="204"/>
        <scheme val="minor"/>
      </rPr>
      <t>ос</t>
    </r>
    <r>
      <rPr>
        <sz val="18"/>
        <color theme="1"/>
        <rFont val="Calibri"/>
        <family val="2"/>
        <charset val="204"/>
        <scheme val="minor"/>
      </rPr>
      <t>/Ч</t>
    </r>
    <r>
      <rPr>
        <vertAlign val="subscript"/>
        <sz val="18"/>
        <color theme="1"/>
        <rFont val="Calibri"/>
        <family val="2"/>
        <charset val="204"/>
        <scheme val="minor"/>
      </rPr>
      <t>о</t>
    </r>
    <r>
      <rPr>
        <sz val="18"/>
        <color theme="1"/>
        <rFont val="Calibri"/>
        <family val="2"/>
        <charset val="204"/>
        <scheme val="minor"/>
      </rPr>
      <t>)*100</t>
    </r>
  </si>
  <si>
    <r>
      <t>(Ч</t>
    </r>
    <r>
      <rPr>
        <vertAlign val="subscript"/>
        <sz val="18"/>
        <color theme="1"/>
        <rFont val="Calibri"/>
        <family val="2"/>
        <charset val="204"/>
        <scheme val="minor"/>
      </rPr>
      <t>i</t>
    </r>
    <r>
      <rPr>
        <sz val="18"/>
        <color theme="1"/>
        <rFont val="Calibri"/>
        <family val="2"/>
        <charset val="204"/>
        <scheme val="minor"/>
      </rPr>
      <t>/Ч</t>
    </r>
    <r>
      <rPr>
        <vertAlign val="subscript"/>
        <sz val="18"/>
        <color theme="1"/>
        <rFont val="Calibri"/>
        <family val="2"/>
        <charset val="204"/>
        <scheme val="minor"/>
      </rPr>
      <t>i</t>
    </r>
    <r>
      <rPr>
        <sz val="18"/>
        <color theme="1"/>
        <rFont val="Calibri"/>
        <family val="2"/>
        <charset val="204"/>
        <scheme val="minor"/>
      </rPr>
      <t>(-1))*100, i=1,2</t>
    </r>
  </si>
  <si>
    <r>
      <t>(В</t>
    </r>
    <r>
      <rPr>
        <vertAlign val="subscript"/>
        <sz val="18"/>
        <color theme="1"/>
        <rFont val="Calibri"/>
        <family val="2"/>
        <charset val="204"/>
        <scheme val="minor"/>
      </rPr>
      <t>спобi</t>
    </r>
    <r>
      <rPr>
        <sz val="18"/>
        <color theme="1"/>
        <rFont val="Calibri"/>
        <family val="2"/>
        <charset val="204"/>
        <scheme val="minor"/>
      </rPr>
      <t>/В</t>
    </r>
    <r>
      <rPr>
        <vertAlign val="subscript"/>
        <sz val="18"/>
        <color theme="1"/>
        <rFont val="Calibri"/>
        <family val="2"/>
        <charset val="204"/>
        <scheme val="minor"/>
      </rPr>
      <t>споi</t>
    </r>
    <r>
      <rPr>
        <sz val="18"/>
        <color theme="1"/>
        <rFont val="Calibri"/>
        <family val="2"/>
        <charset val="204"/>
        <scheme val="minor"/>
      </rPr>
      <t>)*100, i=1,2</t>
    </r>
  </si>
  <si>
    <r>
      <t>(Ч</t>
    </r>
    <r>
      <rPr>
        <vertAlign val="subscript"/>
        <sz val="18"/>
        <color theme="1"/>
        <rFont val="Calibri"/>
        <family val="2"/>
        <charset val="204"/>
        <scheme val="minor"/>
      </rPr>
      <t>bi</t>
    </r>
    <r>
      <rPr>
        <sz val="18"/>
        <color theme="1"/>
        <rFont val="Calibri"/>
        <family val="2"/>
        <charset val="204"/>
        <scheme val="minor"/>
      </rPr>
      <t>/Ч</t>
    </r>
    <r>
      <rPr>
        <vertAlign val="subscript"/>
        <sz val="18"/>
        <color theme="1"/>
        <rFont val="Calibri"/>
        <family val="2"/>
        <charset val="204"/>
        <scheme val="minor"/>
      </rPr>
      <t>i</t>
    </r>
    <r>
      <rPr>
        <sz val="18"/>
        <color theme="1"/>
        <rFont val="Calibri"/>
        <family val="2"/>
        <charset val="204"/>
        <scheme val="minor"/>
      </rPr>
      <t>)*100, i=1,2</t>
    </r>
  </si>
  <si>
    <t>i=3,4</t>
  </si>
  <si>
    <r>
      <t>(ВБС</t>
    </r>
    <r>
      <rPr>
        <vertAlign val="subscript"/>
        <sz val="18"/>
        <color theme="1"/>
        <rFont val="Calibri"/>
        <family val="2"/>
        <charset val="204"/>
        <scheme val="minor"/>
      </rPr>
      <t>i</t>
    </r>
    <r>
      <rPr>
        <sz val="18"/>
        <color theme="1"/>
        <rFont val="Calibri"/>
        <family val="2"/>
        <charset val="204"/>
        <scheme val="minor"/>
      </rPr>
      <t>/Ос</t>
    </r>
    <r>
      <rPr>
        <vertAlign val="subscript"/>
        <sz val="18"/>
        <color theme="1"/>
        <rFont val="Calibri"/>
        <family val="2"/>
        <charset val="204"/>
        <scheme val="minor"/>
      </rPr>
      <t>i</t>
    </r>
    <r>
      <rPr>
        <sz val="18"/>
        <color theme="1"/>
        <rFont val="Calibri"/>
        <family val="2"/>
        <charset val="204"/>
        <scheme val="minor"/>
      </rPr>
      <t>)*100, ВБС</t>
    </r>
    <r>
      <rPr>
        <vertAlign val="subscript"/>
        <sz val="18"/>
        <color theme="1"/>
        <rFont val="Calibri"/>
        <family val="2"/>
        <charset val="204"/>
        <scheme val="minor"/>
      </rPr>
      <t>1</t>
    </r>
    <r>
      <rPr>
        <sz val="18"/>
        <color theme="1"/>
        <rFont val="Calibri"/>
        <family val="2"/>
        <charset val="204"/>
        <scheme val="minor"/>
      </rPr>
      <t>=ВБС</t>
    </r>
    <r>
      <rPr>
        <vertAlign val="subscript"/>
        <sz val="18"/>
        <color theme="1"/>
        <rFont val="Calibri"/>
        <family val="2"/>
        <charset val="204"/>
        <scheme val="minor"/>
      </rPr>
      <t>1нпо</t>
    </r>
    <r>
      <rPr>
        <sz val="18"/>
        <color theme="1"/>
        <rFont val="Calibri"/>
        <family val="2"/>
        <charset val="204"/>
        <scheme val="minor"/>
      </rPr>
      <t>+ВБС</t>
    </r>
    <r>
      <rPr>
        <vertAlign val="subscript"/>
        <sz val="18"/>
        <color theme="1"/>
        <rFont val="Calibri"/>
        <family val="2"/>
        <charset val="204"/>
        <scheme val="minor"/>
      </rPr>
      <t>1спо</t>
    </r>
    <r>
      <rPr>
        <sz val="18"/>
        <color theme="1"/>
        <rFont val="Calibri"/>
        <family val="2"/>
        <charset val="204"/>
        <scheme val="minor"/>
      </rPr>
      <t>, ОС</t>
    </r>
    <r>
      <rPr>
        <vertAlign val="subscript"/>
        <sz val="18"/>
        <color theme="1"/>
        <rFont val="Calibri"/>
        <family val="2"/>
        <charset val="204"/>
        <scheme val="minor"/>
      </rPr>
      <t>1</t>
    </r>
    <r>
      <rPr>
        <sz val="18"/>
        <color theme="1"/>
        <rFont val="Calibri"/>
        <family val="2"/>
        <charset val="204"/>
        <scheme val="minor"/>
      </rPr>
      <t>=ОС</t>
    </r>
    <r>
      <rPr>
        <vertAlign val="subscript"/>
        <sz val="18"/>
        <color theme="1"/>
        <rFont val="Calibri"/>
        <family val="2"/>
        <charset val="204"/>
        <scheme val="minor"/>
      </rPr>
      <t>1нпо</t>
    </r>
    <r>
      <rPr>
        <sz val="18"/>
        <color theme="1"/>
        <rFont val="Calibri"/>
        <family val="2"/>
        <charset val="204"/>
        <scheme val="minor"/>
      </rPr>
      <t>+ОС</t>
    </r>
    <r>
      <rPr>
        <vertAlign val="subscript"/>
        <sz val="18"/>
        <color theme="1"/>
        <rFont val="Calibri"/>
        <family val="2"/>
        <charset val="204"/>
        <scheme val="minor"/>
      </rPr>
      <t>1спо</t>
    </r>
    <r>
      <rPr>
        <sz val="18"/>
        <color theme="1"/>
        <rFont val="Calibri"/>
        <family val="2"/>
        <charset val="204"/>
        <scheme val="minor"/>
      </rPr>
      <t>, i=1,2</t>
    </r>
  </si>
  <si>
    <r>
      <t>(ВБС</t>
    </r>
    <r>
      <rPr>
        <vertAlign val="subscript"/>
        <sz val="18"/>
        <color theme="1"/>
        <rFont val="Calibri"/>
        <family val="2"/>
        <charset val="204"/>
        <scheme val="minor"/>
      </rPr>
      <t>i</t>
    </r>
    <r>
      <rPr>
        <sz val="18"/>
        <color theme="1"/>
        <rFont val="Calibri"/>
        <family val="2"/>
        <charset val="204"/>
        <scheme val="minor"/>
      </rPr>
      <t>/ОС</t>
    </r>
    <r>
      <rPr>
        <vertAlign val="subscript"/>
        <sz val="18"/>
        <color theme="1"/>
        <rFont val="Calibri"/>
        <family val="2"/>
        <charset val="204"/>
        <scheme val="minor"/>
      </rPr>
      <t>i</t>
    </r>
    <r>
      <rPr>
        <sz val="18"/>
        <color theme="1"/>
        <rFont val="Calibri"/>
        <family val="2"/>
        <charset val="204"/>
        <scheme val="minor"/>
      </rPr>
      <t>)*100, i=1,2</t>
    </r>
  </si>
  <si>
    <r>
      <t>ОС</t>
    </r>
    <r>
      <rPr>
        <vertAlign val="subscript"/>
        <sz val="18"/>
        <color theme="1"/>
        <rFont val="Calibri"/>
        <family val="2"/>
        <charset val="204"/>
        <scheme val="minor"/>
      </rPr>
      <t>i</t>
    </r>
    <r>
      <rPr>
        <sz val="18"/>
        <color theme="1"/>
        <rFont val="Calibri"/>
        <family val="2"/>
        <charset val="204"/>
        <scheme val="minor"/>
      </rPr>
      <t>/Ч</t>
    </r>
    <r>
      <rPr>
        <vertAlign val="subscript"/>
        <sz val="18"/>
        <color theme="1"/>
        <rFont val="Calibri"/>
        <family val="2"/>
        <charset val="204"/>
        <scheme val="minor"/>
      </rPr>
      <t>i</t>
    </r>
    <r>
      <rPr>
        <sz val="18"/>
        <color theme="1"/>
        <rFont val="Calibri"/>
        <family val="2"/>
        <charset val="204"/>
        <scheme val="minor"/>
      </rPr>
      <t>, Ч</t>
    </r>
    <r>
      <rPr>
        <vertAlign val="subscript"/>
        <sz val="18"/>
        <color theme="1"/>
        <rFont val="Calibri"/>
        <family val="2"/>
        <charset val="204"/>
        <scheme val="minor"/>
      </rPr>
      <t>i</t>
    </r>
    <r>
      <rPr>
        <sz val="18"/>
        <color theme="1"/>
        <rFont val="Calibri"/>
        <family val="2"/>
        <charset val="204"/>
        <scheme val="minor"/>
      </rPr>
      <t>=(а</t>
    </r>
    <r>
      <rPr>
        <vertAlign val="subscript"/>
        <sz val="18"/>
        <color theme="1"/>
        <rFont val="Calibri"/>
        <family val="2"/>
        <charset val="204"/>
        <scheme val="minor"/>
      </rPr>
      <t>1</t>
    </r>
    <r>
      <rPr>
        <sz val="18"/>
        <color theme="1"/>
        <rFont val="Calibri"/>
        <family val="2"/>
        <charset val="204"/>
        <scheme val="minor"/>
      </rPr>
      <t>+(b</t>
    </r>
    <r>
      <rPr>
        <vertAlign val="subscript"/>
        <sz val="18"/>
        <color theme="1"/>
        <rFont val="Calibri"/>
        <family val="2"/>
        <charset val="204"/>
        <scheme val="minor"/>
      </rPr>
      <t>1</t>
    </r>
    <r>
      <rPr>
        <sz val="18"/>
        <color theme="1"/>
        <rFont val="Calibri"/>
        <family val="2"/>
        <charset val="204"/>
        <scheme val="minor"/>
      </rPr>
      <t>*0,25)), а</t>
    </r>
    <r>
      <rPr>
        <vertAlign val="subscript"/>
        <sz val="18"/>
        <color theme="1"/>
        <rFont val="Calibri"/>
        <family val="2"/>
        <charset val="204"/>
        <scheme val="minor"/>
      </rPr>
      <t>1</t>
    </r>
    <r>
      <rPr>
        <sz val="18"/>
        <color theme="1"/>
        <rFont val="Calibri"/>
        <family val="2"/>
        <charset val="204"/>
        <scheme val="minor"/>
      </rPr>
      <t>=а</t>
    </r>
    <r>
      <rPr>
        <vertAlign val="subscript"/>
        <sz val="18"/>
        <color theme="1"/>
        <rFont val="Calibri"/>
        <family val="2"/>
        <charset val="204"/>
        <scheme val="minor"/>
      </rPr>
      <t>1у</t>
    </r>
    <r>
      <rPr>
        <sz val="18"/>
        <color theme="1"/>
        <rFont val="Calibri"/>
        <family val="2"/>
        <charset val="204"/>
        <scheme val="minor"/>
      </rPr>
      <t>+а</t>
    </r>
    <r>
      <rPr>
        <vertAlign val="subscript"/>
        <sz val="18"/>
        <color theme="1"/>
        <rFont val="Calibri"/>
        <family val="2"/>
        <charset val="204"/>
        <scheme val="minor"/>
      </rPr>
      <t>1д</t>
    </r>
    <r>
      <rPr>
        <sz val="18"/>
        <color theme="1"/>
        <rFont val="Calibri"/>
        <family val="2"/>
        <charset val="204"/>
        <scheme val="minor"/>
      </rPr>
      <t>+а</t>
    </r>
    <r>
      <rPr>
        <vertAlign val="subscript"/>
        <sz val="18"/>
        <color theme="1"/>
        <rFont val="Calibri"/>
        <family val="2"/>
        <charset val="204"/>
        <scheme val="minor"/>
      </rPr>
      <t>1ууис</t>
    </r>
    <r>
      <rPr>
        <sz val="18"/>
        <color theme="1"/>
        <rFont val="Calibri"/>
        <family val="2"/>
        <charset val="204"/>
        <scheme val="minor"/>
      </rPr>
      <t>+а</t>
    </r>
    <r>
      <rPr>
        <vertAlign val="subscript"/>
        <sz val="18"/>
        <color theme="1"/>
        <rFont val="Calibri"/>
        <family val="2"/>
        <charset val="204"/>
        <scheme val="minor"/>
      </rPr>
      <t>1успец</t>
    </r>
    <r>
      <rPr>
        <sz val="18"/>
        <color theme="1"/>
        <rFont val="Calibri"/>
        <family val="2"/>
        <charset val="204"/>
        <scheme val="minor"/>
      </rPr>
      <t>+а</t>
    </r>
    <r>
      <rPr>
        <vertAlign val="subscript"/>
        <sz val="18"/>
        <color theme="1"/>
        <rFont val="Calibri"/>
        <family val="2"/>
        <charset val="204"/>
        <scheme val="minor"/>
      </rPr>
      <t>1дуис</t>
    </r>
    <r>
      <rPr>
        <sz val="18"/>
        <color theme="1"/>
        <rFont val="Calibri"/>
        <family val="2"/>
        <charset val="204"/>
        <scheme val="minor"/>
      </rPr>
      <t>+а</t>
    </r>
    <r>
      <rPr>
        <vertAlign val="subscript"/>
        <sz val="18"/>
        <color theme="1"/>
        <rFont val="Calibri"/>
        <family val="2"/>
        <charset val="204"/>
        <scheme val="minor"/>
      </rPr>
      <t>1диспец</t>
    </r>
    <r>
      <rPr>
        <sz val="18"/>
        <color theme="1"/>
        <rFont val="Calibri"/>
        <family val="2"/>
        <charset val="204"/>
        <scheme val="minor"/>
      </rPr>
      <t>,  b</t>
    </r>
    <r>
      <rPr>
        <vertAlign val="subscript"/>
        <sz val="18"/>
        <color theme="1"/>
        <rFont val="Calibri"/>
        <family val="2"/>
        <charset val="204"/>
        <scheme val="minor"/>
      </rPr>
      <t>1</t>
    </r>
    <r>
      <rPr>
        <sz val="18"/>
        <color theme="1"/>
        <rFont val="Calibri"/>
        <family val="2"/>
        <charset val="204"/>
        <scheme val="minor"/>
      </rPr>
      <t>=b</t>
    </r>
    <r>
      <rPr>
        <vertAlign val="subscript"/>
        <sz val="18"/>
        <color theme="1"/>
        <rFont val="Calibri"/>
        <family val="2"/>
        <charset val="204"/>
        <scheme val="minor"/>
      </rPr>
      <t>1y</t>
    </r>
    <r>
      <rPr>
        <sz val="18"/>
        <color theme="1"/>
        <rFont val="Calibri"/>
        <family val="2"/>
        <charset val="204"/>
        <scheme val="minor"/>
      </rPr>
      <t>+b</t>
    </r>
    <r>
      <rPr>
        <vertAlign val="subscript"/>
        <sz val="18"/>
        <color theme="1"/>
        <rFont val="Calibri"/>
        <family val="2"/>
        <charset val="204"/>
        <scheme val="minor"/>
      </rPr>
      <t xml:space="preserve">1д, </t>
    </r>
    <r>
      <rPr>
        <sz val="18"/>
        <color theme="1"/>
        <rFont val="Calibri"/>
        <family val="2"/>
        <charset val="204"/>
        <scheme val="minor"/>
      </rPr>
      <t>i=1,2</t>
    </r>
  </si>
  <si>
    <r>
      <t>(Ч</t>
    </r>
    <r>
      <rPr>
        <vertAlign val="subscript"/>
        <sz val="18"/>
        <color theme="1"/>
        <rFont val="Calibri"/>
        <family val="2"/>
        <charset val="204"/>
        <scheme val="minor"/>
      </rPr>
      <t>ф</t>
    </r>
    <r>
      <rPr>
        <sz val="18"/>
        <color theme="1"/>
        <rFont val="Calibri"/>
        <family val="2"/>
        <charset val="204"/>
        <scheme val="minor"/>
      </rPr>
      <t>/Ч)*100</t>
    </r>
  </si>
  <si>
    <r>
      <t>(П</t>
    </r>
    <r>
      <rPr>
        <vertAlign val="subscript"/>
        <sz val="18"/>
        <color theme="1"/>
        <rFont val="Calibri"/>
        <family val="2"/>
        <charset val="204"/>
        <scheme val="minor"/>
      </rPr>
      <t>i</t>
    </r>
    <r>
      <rPr>
        <sz val="18"/>
        <color theme="1"/>
        <rFont val="Calibri"/>
        <family val="2"/>
        <charset val="204"/>
        <scheme val="minor"/>
      </rPr>
      <t>/Ч</t>
    </r>
    <r>
      <rPr>
        <vertAlign val="subscript"/>
        <sz val="18"/>
        <color theme="1"/>
        <rFont val="Calibri"/>
        <family val="2"/>
        <charset val="204"/>
        <scheme val="minor"/>
      </rPr>
      <t>i</t>
    </r>
    <r>
      <rPr>
        <sz val="18"/>
        <color theme="1"/>
        <rFont val="Calibri"/>
        <family val="2"/>
        <charset val="204"/>
        <scheme val="minor"/>
      </rPr>
      <t>)*100, i=1,2</t>
    </r>
  </si>
  <si>
    <r>
      <t>(П</t>
    </r>
    <r>
      <rPr>
        <vertAlign val="subscript"/>
        <sz val="18"/>
        <color theme="1"/>
        <rFont val="Calibri"/>
        <family val="2"/>
        <charset val="204"/>
        <scheme val="minor"/>
      </rPr>
      <t>к</t>
    </r>
    <r>
      <rPr>
        <sz val="18"/>
        <color theme="1"/>
        <rFont val="Calibri"/>
        <family val="2"/>
        <charset val="204"/>
        <scheme val="minor"/>
      </rPr>
      <t>/Ч</t>
    </r>
    <r>
      <rPr>
        <sz val="18"/>
        <color theme="1"/>
        <rFont val="Calibri"/>
        <family val="2"/>
        <charset val="204"/>
        <scheme val="minor"/>
      </rPr>
      <t>)*100</t>
    </r>
  </si>
  <si>
    <r>
      <t>(П</t>
    </r>
    <r>
      <rPr>
        <vertAlign val="subscript"/>
        <sz val="18"/>
        <color theme="1"/>
        <rFont val="Calibri"/>
        <family val="2"/>
        <charset val="204"/>
        <scheme val="minor"/>
      </rPr>
      <t>а</t>
    </r>
    <r>
      <rPr>
        <sz val="18"/>
        <color theme="1"/>
        <rFont val="Calibri"/>
        <family val="2"/>
        <charset val="204"/>
        <scheme val="minor"/>
      </rPr>
      <t>/Ч)*100</t>
    </r>
  </si>
  <si>
    <r>
      <t>(П</t>
    </r>
    <r>
      <rPr>
        <vertAlign val="subscript"/>
        <sz val="18"/>
        <color theme="1"/>
        <rFont val="Calibri"/>
        <family val="2"/>
        <charset val="204"/>
        <scheme val="minor"/>
      </rPr>
      <t>ау</t>
    </r>
    <r>
      <rPr>
        <sz val="18"/>
        <color theme="1"/>
        <rFont val="Calibri"/>
        <family val="2"/>
        <charset val="204"/>
        <scheme val="minor"/>
      </rPr>
      <t>/Ч</t>
    </r>
    <r>
      <rPr>
        <vertAlign val="subscript"/>
        <sz val="18"/>
        <color theme="1"/>
        <rFont val="Calibri"/>
        <family val="2"/>
        <charset val="204"/>
        <scheme val="minor"/>
      </rPr>
      <t>у</t>
    </r>
    <r>
      <rPr>
        <sz val="18"/>
        <color theme="1"/>
        <rFont val="Calibri"/>
        <family val="2"/>
        <charset val="204"/>
        <scheme val="minor"/>
      </rPr>
      <t>)*100</t>
    </r>
  </si>
  <si>
    <r>
      <t>(П</t>
    </r>
    <r>
      <rPr>
        <vertAlign val="subscript"/>
        <sz val="18"/>
        <color theme="1"/>
        <rFont val="Calibri"/>
        <family val="2"/>
        <charset val="204"/>
        <scheme val="minor"/>
      </rPr>
      <t>ку</t>
    </r>
    <r>
      <rPr>
        <sz val="18"/>
        <color theme="1"/>
        <rFont val="Calibri"/>
        <family val="2"/>
        <charset val="204"/>
        <scheme val="minor"/>
      </rPr>
      <t>/Ч</t>
    </r>
    <r>
      <rPr>
        <vertAlign val="subscript"/>
        <sz val="18"/>
        <color theme="1"/>
        <rFont val="Calibri"/>
        <family val="2"/>
        <charset val="204"/>
        <scheme val="minor"/>
      </rPr>
      <t>у</t>
    </r>
    <r>
      <rPr>
        <sz val="18"/>
        <color theme="1"/>
        <rFont val="Calibri"/>
        <family val="2"/>
        <charset val="204"/>
        <scheme val="minor"/>
      </rPr>
      <t>)*100</t>
    </r>
  </si>
  <si>
    <r>
      <t>(П</t>
    </r>
    <r>
      <rPr>
        <vertAlign val="subscript"/>
        <sz val="18"/>
        <color theme="1"/>
        <rFont val="Calibri"/>
        <family val="2"/>
        <charset val="204"/>
        <scheme val="minor"/>
      </rPr>
      <t>ао</t>
    </r>
    <r>
      <rPr>
        <sz val="18"/>
        <color theme="1"/>
        <rFont val="Calibri"/>
        <family val="2"/>
        <charset val="204"/>
        <scheme val="minor"/>
      </rPr>
      <t>/Ч</t>
    </r>
    <r>
      <rPr>
        <vertAlign val="subscript"/>
        <sz val="18"/>
        <color theme="1"/>
        <rFont val="Calibri"/>
        <family val="2"/>
        <charset val="204"/>
        <scheme val="minor"/>
      </rPr>
      <t>о</t>
    </r>
    <r>
      <rPr>
        <sz val="18"/>
        <color theme="1"/>
        <rFont val="Calibri"/>
        <family val="2"/>
        <charset val="204"/>
        <scheme val="minor"/>
      </rPr>
      <t>)*100</t>
    </r>
  </si>
  <si>
    <r>
      <t>(П</t>
    </r>
    <r>
      <rPr>
        <vertAlign val="subscript"/>
        <sz val="18"/>
        <color theme="1"/>
        <rFont val="Calibri"/>
        <family val="2"/>
        <charset val="204"/>
        <scheme val="minor"/>
      </rPr>
      <t>ко</t>
    </r>
    <r>
      <rPr>
        <sz val="18"/>
        <color theme="1"/>
        <rFont val="Calibri"/>
        <family val="2"/>
        <charset val="204"/>
        <scheme val="minor"/>
      </rPr>
      <t>/Ч</t>
    </r>
    <r>
      <rPr>
        <vertAlign val="subscript"/>
        <sz val="18"/>
        <color theme="1"/>
        <rFont val="Calibri"/>
        <family val="2"/>
        <charset val="204"/>
        <scheme val="minor"/>
      </rPr>
      <t>о</t>
    </r>
    <r>
      <rPr>
        <sz val="18"/>
        <color theme="1"/>
        <rFont val="Calibri"/>
        <family val="2"/>
        <charset val="204"/>
        <scheme val="minor"/>
      </rPr>
      <t>)*100</t>
    </r>
  </si>
  <si>
    <r>
      <t>(Ч</t>
    </r>
    <r>
      <rPr>
        <vertAlign val="subscript"/>
        <sz val="18"/>
        <color theme="1"/>
        <rFont val="Calibri"/>
        <family val="2"/>
        <charset val="204"/>
        <scheme val="minor"/>
      </rPr>
      <t>впо</t>
    </r>
    <r>
      <rPr>
        <sz val="18"/>
        <color theme="1"/>
        <rFont val="Calibri"/>
        <family val="2"/>
        <charset val="204"/>
        <scheme val="minor"/>
      </rPr>
      <t>/Н</t>
    </r>
    <r>
      <rPr>
        <vertAlign val="subscript"/>
        <sz val="18"/>
        <color theme="1"/>
        <rFont val="Calibri"/>
        <family val="2"/>
        <charset val="204"/>
        <scheme val="minor"/>
      </rPr>
      <t>17-25</t>
    </r>
    <r>
      <rPr>
        <sz val="18"/>
        <color theme="1"/>
        <rFont val="Calibri"/>
        <family val="2"/>
        <charset val="204"/>
        <scheme val="minor"/>
      </rPr>
      <t>)*100</t>
    </r>
  </si>
  <si>
    <r>
      <t>(Ч</t>
    </r>
    <r>
      <rPr>
        <vertAlign val="subscript"/>
        <sz val="18"/>
        <color theme="1"/>
        <rFont val="Calibri"/>
        <family val="2"/>
        <charset val="204"/>
        <scheme val="minor"/>
      </rPr>
      <t>в</t>
    </r>
    <r>
      <rPr>
        <sz val="18"/>
        <color theme="1"/>
        <rFont val="Calibri"/>
        <family val="2"/>
        <charset val="204"/>
        <scheme val="minor"/>
      </rPr>
      <t>/Ч)*100</t>
    </r>
  </si>
  <si>
    <r>
      <t>(Ч</t>
    </r>
    <r>
      <rPr>
        <vertAlign val="subscript"/>
        <sz val="18"/>
        <color theme="1"/>
        <rFont val="Calibri"/>
        <family val="2"/>
        <charset val="204"/>
        <scheme val="minor"/>
      </rPr>
      <t>фi</t>
    </r>
    <r>
      <rPr>
        <sz val="18"/>
        <color theme="1"/>
        <rFont val="Calibri"/>
        <family val="2"/>
        <charset val="204"/>
        <scheme val="minor"/>
      </rPr>
      <t>/Ч)*100, i=1,2,3</t>
    </r>
  </si>
  <si>
    <r>
      <t>(Ч</t>
    </r>
    <r>
      <rPr>
        <vertAlign val="subscript"/>
        <sz val="18"/>
        <color theme="1"/>
        <rFont val="Calibri"/>
        <family val="2"/>
        <charset val="204"/>
        <scheme val="minor"/>
      </rPr>
      <t>св</t>
    </r>
    <r>
      <rPr>
        <sz val="18"/>
        <color theme="1"/>
        <rFont val="Calibri"/>
        <family val="2"/>
        <charset val="204"/>
        <scheme val="minor"/>
      </rPr>
      <t>/Ч)*100</t>
    </r>
  </si>
  <si>
    <r>
      <t>(Ч</t>
    </r>
    <r>
      <rPr>
        <vertAlign val="subscript"/>
        <sz val="18"/>
        <color theme="1"/>
        <rFont val="Calibri"/>
        <family val="2"/>
        <charset val="204"/>
        <scheme val="minor"/>
      </rPr>
      <t>дотi</t>
    </r>
    <r>
      <rPr>
        <sz val="18"/>
        <color theme="1"/>
        <rFont val="Calibri"/>
        <family val="2"/>
        <charset val="204"/>
        <scheme val="minor"/>
      </rPr>
      <t>/Ч</t>
    </r>
    <r>
      <rPr>
        <vertAlign val="subscript"/>
        <sz val="18"/>
        <color theme="1"/>
        <rFont val="Calibri"/>
        <family val="2"/>
        <charset val="204"/>
        <scheme val="minor"/>
      </rPr>
      <t>i</t>
    </r>
    <r>
      <rPr>
        <sz val="18"/>
        <color theme="1"/>
        <rFont val="Calibri"/>
        <family val="2"/>
        <charset val="204"/>
        <scheme val="minor"/>
      </rPr>
      <t>)*100, i=1,2,3</t>
    </r>
  </si>
  <si>
    <r>
      <t>(Н</t>
    </r>
    <r>
      <rPr>
        <vertAlign val="subscript"/>
        <sz val="18"/>
        <color theme="1"/>
        <rFont val="Calibri"/>
        <family val="2"/>
        <charset val="204"/>
        <scheme val="minor"/>
      </rPr>
      <t>сттi</t>
    </r>
    <r>
      <rPr>
        <sz val="18"/>
        <color theme="1"/>
        <rFont val="Calibri"/>
        <family val="2"/>
        <charset val="204"/>
        <scheme val="minor"/>
      </rPr>
      <t>/Н)*100, i=1,2</t>
    </r>
  </si>
  <si>
    <r>
      <t>(Н</t>
    </r>
    <r>
      <rPr>
        <vertAlign val="subscript"/>
        <sz val="18"/>
        <color theme="1"/>
        <rFont val="Calibri"/>
        <family val="2"/>
        <charset val="204"/>
        <scheme val="minor"/>
      </rPr>
      <t>30</t>
    </r>
    <r>
      <rPr>
        <sz val="18"/>
        <color theme="1"/>
        <rFont val="Calibri"/>
        <family val="2"/>
        <charset val="204"/>
        <scheme val="minor"/>
      </rPr>
      <t>/Н)*100</t>
    </r>
  </si>
  <si>
    <r>
      <t>(П</t>
    </r>
    <r>
      <rPr>
        <vertAlign val="subscript"/>
        <sz val="18"/>
        <color theme="1"/>
        <rFont val="Calibri"/>
        <family val="2"/>
        <charset val="204"/>
        <scheme val="minor"/>
      </rPr>
      <t>совм</t>
    </r>
    <r>
      <rPr>
        <sz val="18"/>
        <color theme="1"/>
        <rFont val="Calibri"/>
        <family val="2"/>
        <charset val="204"/>
        <scheme val="minor"/>
      </rPr>
      <t>/П)*100</t>
    </r>
  </si>
  <si>
    <t>(а+(b*0,25)+(с*0,1))/П</t>
  </si>
  <si>
    <r>
      <t>ЗП</t>
    </r>
    <r>
      <rPr>
        <vertAlign val="subscript"/>
        <sz val="18"/>
        <color theme="1"/>
        <rFont val="Calibri"/>
        <family val="2"/>
        <charset val="204"/>
        <scheme val="minor"/>
      </rPr>
      <t>в</t>
    </r>
    <r>
      <rPr>
        <sz val="18"/>
        <color theme="1"/>
        <rFont val="Calibri"/>
        <family val="2"/>
        <charset val="204"/>
        <scheme val="minor"/>
      </rPr>
      <t>/ЗП*100, где ЗП</t>
    </r>
    <r>
      <rPr>
        <vertAlign val="subscript"/>
        <sz val="18"/>
        <color theme="1"/>
        <rFont val="Calibri"/>
        <family val="2"/>
        <charset val="204"/>
        <scheme val="minor"/>
      </rPr>
      <t>в</t>
    </r>
    <r>
      <rPr>
        <sz val="18"/>
        <color theme="1"/>
        <rFont val="Calibri"/>
        <family val="2"/>
        <charset val="204"/>
        <scheme val="minor"/>
      </rPr>
      <t>={(ФОТ</t>
    </r>
    <r>
      <rPr>
        <vertAlign val="subscript"/>
        <sz val="18"/>
        <color theme="1"/>
        <rFont val="Calibri"/>
        <family val="2"/>
        <charset val="204"/>
        <scheme val="minor"/>
      </rPr>
      <t>пр</t>
    </r>
    <r>
      <rPr>
        <sz val="18"/>
        <color theme="1"/>
        <rFont val="Calibri"/>
        <family val="2"/>
        <charset val="204"/>
        <scheme val="minor"/>
      </rPr>
      <t>/Ч</t>
    </r>
    <r>
      <rPr>
        <vertAlign val="subscript"/>
        <sz val="18"/>
        <color theme="1"/>
        <rFont val="Calibri"/>
        <family val="2"/>
        <charset val="204"/>
        <scheme val="minor"/>
      </rPr>
      <t>пр</t>
    </r>
    <r>
      <rPr>
        <sz val="18"/>
        <color theme="1"/>
        <rFont val="Calibri"/>
        <family val="2"/>
        <charset val="204"/>
        <scheme val="minor"/>
      </rPr>
      <t>)}*1000</t>
    </r>
  </si>
  <si>
    <r>
      <t>(П</t>
    </r>
    <r>
      <rPr>
        <vertAlign val="subscript"/>
        <sz val="18"/>
        <color theme="1"/>
        <rFont val="Calibri"/>
        <family val="2"/>
        <charset val="204"/>
        <scheme val="minor"/>
      </rPr>
      <t>вор</t>
    </r>
    <r>
      <rPr>
        <sz val="18"/>
        <color theme="1"/>
        <rFont val="Calibri"/>
        <family val="2"/>
        <charset val="204"/>
        <scheme val="minor"/>
      </rPr>
      <t>/Пво)*100</t>
    </r>
  </si>
  <si>
    <r>
      <t>(П</t>
    </r>
    <r>
      <rPr>
        <vertAlign val="subscript"/>
        <sz val="18"/>
        <color theme="1"/>
        <rFont val="Calibri"/>
        <family val="2"/>
        <charset val="204"/>
        <scheme val="minor"/>
      </rPr>
      <t>вод</t>
    </r>
    <r>
      <rPr>
        <sz val="18"/>
        <color theme="1"/>
        <rFont val="Calibri"/>
        <family val="2"/>
        <charset val="204"/>
        <scheme val="minor"/>
      </rPr>
      <t>/П</t>
    </r>
    <r>
      <rPr>
        <vertAlign val="subscript"/>
        <sz val="18"/>
        <color theme="1"/>
        <rFont val="Calibri"/>
        <family val="2"/>
        <charset val="204"/>
        <scheme val="minor"/>
      </rPr>
      <t>во</t>
    </r>
    <r>
      <rPr>
        <sz val="18"/>
        <color theme="1"/>
        <rFont val="Calibri"/>
        <family val="2"/>
        <charset val="204"/>
        <scheme val="minor"/>
      </rPr>
      <t>)*100</t>
    </r>
  </si>
  <si>
    <r>
      <t>(ПМф/ПМр)*100, ПМ</t>
    </r>
    <r>
      <rPr>
        <vertAlign val="subscript"/>
        <sz val="18"/>
        <color theme="1"/>
        <rFont val="Calibri"/>
        <family val="2"/>
        <charset val="204"/>
        <scheme val="minor"/>
      </rPr>
      <t>р</t>
    </r>
    <r>
      <rPr>
        <sz val="18"/>
        <color theme="1"/>
        <rFont val="Calibri"/>
        <family val="2"/>
        <charset val="204"/>
        <scheme val="minor"/>
      </rPr>
      <t>=К*200/1000</t>
    </r>
  </si>
  <si>
    <r>
      <t>(ЧК</t>
    </r>
    <r>
      <rPr>
        <vertAlign val="subscript"/>
        <sz val="18"/>
        <color theme="1"/>
        <rFont val="Calibri"/>
        <family val="2"/>
        <charset val="204"/>
        <scheme val="minor"/>
      </rPr>
      <t>i</t>
    </r>
    <r>
      <rPr>
        <sz val="18"/>
        <color theme="1"/>
        <rFont val="Calibri"/>
        <family val="2"/>
        <charset val="204"/>
        <scheme val="minor"/>
      </rPr>
      <t>/У)*100, i=1,2,3</t>
    </r>
  </si>
  <si>
    <r>
      <t>(ЧИ</t>
    </r>
    <r>
      <rPr>
        <vertAlign val="subscript"/>
        <sz val="18"/>
        <color theme="1"/>
        <rFont val="Calibri"/>
        <family val="2"/>
        <charset val="204"/>
        <scheme val="minor"/>
      </rPr>
      <t>с</t>
    </r>
    <r>
      <rPr>
        <sz val="18"/>
        <color theme="1"/>
        <rFont val="Calibri"/>
        <family val="2"/>
        <charset val="204"/>
        <scheme val="minor"/>
      </rPr>
      <t>/ЧИ</t>
    </r>
    <r>
      <rPr>
        <sz val="18"/>
        <color theme="1"/>
        <rFont val="Calibri"/>
        <family val="2"/>
        <charset val="204"/>
        <scheme val="minor"/>
      </rPr>
      <t>)*100</t>
    </r>
  </si>
  <si>
    <t>Н/У</t>
  </si>
  <si>
    <r>
      <t>(Ч</t>
    </r>
    <r>
      <rPr>
        <vertAlign val="subscript"/>
        <sz val="18"/>
        <color theme="1"/>
        <rFont val="Calibri"/>
        <family val="2"/>
        <charset val="204"/>
        <scheme val="minor"/>
      </rPr>
      <t>и</t>
    </r>
    <r>
      <rPr>
        <sz val="18"/>
        <color theme="1"/>
        <rFont val="Calibri"/>
        <family val="2"/>
        <charset val="204"/>
        <scheme val="minor"/>
      </rPr>
      <t>/Ч)*100</t>
    </r>
  </si>
  <si>
    <r>
      <t>(В</t>
    </r>
    <r>
      <rPr>
        <vertAlign val="subscript"/>
        <sz val="18"/>
        <color theme="1"/>
        <rFont val="Calibri"/>
        <family val="2"/>
        <charset val="204"/>
        <scheme val="minor"/>
      </rPr>
      <t>воб</t>
    </r>
    <r>
      <rPr>
        <sz val="18"/>
        <color theme="1"/>
        <rFont val="Calibri"/>
        <family val="2"/>
        <charset val="204"/>
        <scheme val="minor"/>
      </rPr>
      <t>/В</t>
    </r>
    <r>
      <rPr>
        <vertAlign val="subscript"/>
        <sz val="18"/>
        <color theme="1"/>
        <rFont val="Calibri"/>
        <family val="2"/>
        <charset val="204"/>
        <scheme val="minor"/>
      </rPr>
      <t>во</t>
    </r>
    <r>
      <rPr>
        <sz val="18"/>
        <color theme="1"/>
        <rFont val="Calibri"/>
        <family val="2"/>
        <charset val="204"/>
        <scheme val="minor"/>
      </rPr>
      <t>)*100</t>
    </r>
  </si>
  <si>
    <r>
      <t>(ВБС</t>
    </r>
    <r>
      <rPr>
        <vertAlign val="subscript"/>
        <sz val="18"/>
        <color theme="1"/>
        <rFont val="Calibri"/>
        <family val="2"/>
        <charset val="204"/>
        <scheme val="minor"/>
      </rPr>
      <t>впо</t>
    </r>
    <r>
      <rPr>
        <sz val="18"/>
        <color theme="1"/>
        <rFont val="Calibri"/>
        <family val="2"/>
        <charset val="204"/>
        <scheme val="minor"/>
      </rPr>
      <t>/ОС</t>
    </r>
    <r>
      <rPr>
        <vertAlign val="subscript"/>
        <sz val="18"/>
        <color theme="1"/>
        <rFont val="Calibri"/>
        <family val="2"/>
        <charset val="204"/>
        <scheme val="minor"/>
      </rPr>
      <t>впо</t>
    </r>
    <r>
      <rPr>
        <sz val="18"/>
        <color theme="1"/>
        <rFont val="Calibri"/>
        <family val="2"/>
        <charset val="204"/>
        <scheme val="minor"/>
      </rPr>
      <t>)*100</t>
    </r>
  </si>
  <si>
    <r>
      <t>ОС</t>
    </r>
    <r>
      <rPr>
        <vertAlign val="subscript"/>
        <sz val="18"/>
        <color theme="1"/>
        <rFont val="Calibri"/>
        <family val="2"/>
        <charset val="204"/>
        <scheme val="minor"/>
      </rPr>
      <t>впо</t>
    </r>
    <r>
      <rPr>
        <sz val="18"/>
        <color theme="1"/>
        <rFont val="Calibri"/>
        <family val="2"/>
        <charset val="204"/>
        <scheme val="minor"/>
      </rPr>
      <t>/Ч</t>
    </r>
  </si>
  <si>
    <r>
      <t>(Ч</t>
    </r>
    <r>
      <rPr>
        <vertAlign val="subscript"/>
        <sz val="18"/>
        <color theme="1"/>
        <rFont val="Calibri"/>
        <family val="2"/>
        <charset val="204"/>
        <scheme val="minor"/>
      </rPr>
      <t>ф</t>
    </r>
    <r>
      <rPr>
        <sz val="18"/>
        <color theme="1"/>
        <rFont val="Calibri"/>
        <family val="2"/>
        <charset val="204"/>
        <scheme val="minor"/>
      </rPr>
      <t>/Ч</t>
    </r>
    <r>
      <rPr>
        <sz val="18"/>
        <color theme="1"/>
        <rFont val="Calibri"/>
        <family val="2"/>
        <charset val="204"/>
        <scheme val="minor"/>
      </rPr>
      <t>)*100</t>
    </r>
  </si>
  <si>
    <r>
      <t>(ОСН/ОС</t>
    </r>
    <r>
      <rPr>
        <vertAlign val="subscript"/>
        <sz val="18"/>
        <color theme="1"/>
        <rFont val="Calibri"/>
        <family val="2"/>
        <charset val="204"/>
        <scheme val="minor"/>
      </rPr>
      <t>впо</t>
    </r>
    <r>
      <rPr>
        <sz val="18"/>
        <color theme="1"/>
        <rFont val="Calibri"/>
        <family val="2"/>
        <charset val="204"/>
        <scheme val="minor"/>
      </rPr>
      <t>)*100</t>
    </r>
  </si>
  <si>
    <r>
      <t>ОСН(Ч</t>
    </r>
    <r>
      <rPr>
        <vertAlign val="subscript"/>
        <sz val="18"/>
        <color theme="1"/>
        <rFont val="Calibri"/>
        <family val="2"/>
        <charset val="204"/>
        <scheme val="minor"/>
      </rPr>
      <t>ппс</t>
    </r>
    <r>
      <rPr>
        <sz val="18"/>
        <color theme="1"/>
        <rFont val="Calibri"/>
        <family val="2"/>
        <charset val="204"/>
        <scheme val="minor"/>
      </rPr>
      <t>/Ч</t>
    </r>
    <r>
      <rPr>
        <vertAlign val="subscript"/>
        <sz val="18"/>
        <color theme="1"/>
        <rFont val="Calibri"/>
        <family val="2"/>
        <charset val="204"/>
        <scheme val="minor"/>
      </rPr>
      <t>нр</t>
    </r>
    <r>
      <rPr>
        <sz val="18"/>
        <color theme="1"/>
        <rFont val="Calibri"/>
        <family val="2"/>
        <charset val="204"/>
        <scheme val="minor"/>
      </rPr>
      <t>)*100</t>
    </r>
  </si>
  <si>
    <r>
      <t>(П</t>
    </r>
    <r>
      <rPr>
        <vertAlign val="subscript"/>
        <sz val="18"/>
        <color theme="1"/>
        <rFont val="Calibri"/>
        <family val="2"/>
        <charset val="204"/>
        <scheme val="minor"/>
      </rPr>
      <t>н</t>
    </r>
    <r>
      <rPr>
        <sz val="18"/>
        <color theme="1"/>
        <rFont val="Calibri"/>
        <family val="2"/>
        <charset val="204"/>
        <scheme val="minor"/>
      </rPr>
      <t>/П)*100</t>
    </r>
  </si>
  <si>
    <r>
      <t>(ЧС</t>
    </r>
    <r>
      <rPr>
        <vertAlign val="subscript"/>
        <sz val="18"/>
        <color theme="1"/>
        <rFont val="Calibri"/>
        <family val="2"/>
        <charset val="204"/>
        <scheme val="minor"/>
      </rPr>
      <t>н</t>
    </r>
    <r>
      <rPr>
        <sz val="18"/>
        <color theme="1"/>
        <rFont val="Calibri"/>
        <family val="2"/>
        <charset val="204"/>
        <scheme val="minor"/>
      </rPr>
      <t>/ЧС)*100</t>
    </r>
  </si>
  <si>
    <r>
      <t>(Н</t>
    </r>
    <r>
      <rPr>
        <vertAlign val="subscript"/>
        <sz val="18"/>
        <color theme="1"/>
        <rFont val="Calibri"/>
        <family val="2"/>
        <charset val="204"/>
        <scheme val="minor"/>
      </rPr>
      <t>ai</t>
    </r>
    <r>
      <rPr>
        <sz val="18"/>
        <color theme="1"/>
        <rFont val="Calibri"/>
        <family val="2"/>
        <charset val="204"/>
        <scheme val="minor"/>
      </rPr>
      <t>/Н</t>
    </r>
    <r>
      <rPr>
        <vertAlign val="subscript"/>
        <sz val="18"/>
        <color theme="1"/>
        <rFont val="Calibri"/>
        <family val="2"/>
        <charset val="204"/>
        <scheme val="minor"/>
      </rPr>
      <t>i</t>
    </r>
    <r>
      <rPr>
        <sz val="18"/>
        <color theme="1"/>
        <rFont val="Calibri"/>
        <family val="2"/>
        <charset val="204"/>
        <scheme val="minor"/>
      </rPr>
      <t>)*100, i=1,2</t>
    </r>
  </si>
  <si>
    <r>
      <t>(Н</t>
    </r>
    <r>
      <rPr>
        <vertAlign val="subscript"/>
        <sz val="18"/>
        <color theme="1"/>
        <rFont val="Calibri"/>
        <family val="2"/>
        <charset val="204"/>
        <scheme val="minor"/>
      </rPr>
      <t>крi</t>
    </r>
    <r>
      <rPr>
        <sz val="18"/>
        <color theme="1"/>
        <rFont val="Calibri"/>
        <family val="2"/>
        <charset val="204"/>
        <scheme val="minor"/>
      </rPr>
      <t>/Н</t>
    </r>
    <r>
      <rPr>
        <vertAlign val="subscript"/>
        <sz val="18"/>
        <color theme="1"/>
        <rFont val="Calibri"/>
        <family val="2"/>
        <charset val="204"/>
        <scheme val="minor"/>
      </rPr>
      <t>i</t>
    </r>
    <r>
      <rPr>
        <sz val="18"/>
        <color theme="1"/>
        <rFont val="Calibri"/>
        <family val="2"/>
        <charset val="204"/>
        <scheme val="minor"/>
      </rPr>
      <t>)*100, i=1,2</t>
    </r>
  </si>
  <si>
    <r>
      <t>{(ЧО</t>
    </r>
    <r>
      <rPr>
        <vertAlign val="subscript"/>
        <sz val="18"/>
        <color theme="1"/>
        <rFont val="Calibri"/>
        <family val="2"/>
        <charset val="204"/>
        <scheme val="minor"/>
      </rPr>
      <t>обр</t>
    </r>
    <r>
      <rPr>
        <vertAlign val="superscript"/>
        <sz val="18"/>
        <color theme="1"/>
        <rFont val="Calibri"/>
        <family val="2"/>
        <charset val="204"/>
        <scheme val="minor"/>
      </rPr>
      <t>дод</t>
    </r>
    <r>
      <rPr>
        <sz val="18"/>
        <color theme="1"/>
        <rFont val="Calibri"/>
        <family val="2"/>
        <charset val="204"/>
        <scheme val="minor"/>
      </rPr>
      <t>+ЧО</t>
    </r>
    <r>
      <rPr>
        <vertAlign val="subscript"/>
        <sz val="18"/>
        <color theme="1"/>
        <rFont val="Calibri"/>
        <family val="2"/>
        <charset val="204"/>
        <scheme val="minor"/>
      </rPr>
      <t>культ</t>
    </r>
    <r>
      <rPr>
        <vertAlign val="superscript"/>
        <sz val="18"/>
        <color theme="1"/>
        <rFont val="Calibri"/>
        <family val="2"/>
        <charset val="204"/>
        <scheme val="minor"/>
      </rPr>
      <t>дод</t>
    </r>
    <r>
      <rPr>
        <sz val="18"/>
        <color theme="1"/>
        <rFont val="Calibri"/>
        <family val="2"/>
        <charset val="204"/>
        <scheme val="minor"/>
      </rPr>
      <t>+ЧО</t>
    </r>
    <r>
      <rPr>
        <vertAlign val="subscript"/>
        <sz val="18"/>
        <color theme="1"/>
        <rFont val="Calibri"/>
        <family val="2"/>
        <charset val="204"/>
        <scheme val="minor"/>
      </rPr>
      <t>спорт</t>
    </r>
    <r>
      <rPr>
        <vertAlign val="superscript"/>
        <sz val="18"/>
        <color theme="1"/>
        <rFont val="Calibri"/>
        <family val="2"/>
        <charset val="204"/>
        <scheme val="minor"/>
      </rPr>
      <t>дод</t>
    </r>
    <r>
      <rPr>
        <sz val="18"/>
        <color theme="1"/>
        <rFont val="Calibri"/>
        <family val="2"/>
        <charset val="204"/>
        <scheme val="minor"/>
      </rPr>
      <t>)Н</t>
    </r>
    <r>
      <rPr>
        <vertAlign val="subscript"/>
        <sz val="18"/>
        <color theme="1"/>
        <rFont val="Calibri"/>
        <family val="2"/>
        <charset val="204"/>
        <scheme val="minor"/>
      </rPr>
      <t>5-18</t>
    </r>
    <r>
      <rPr>
        <sz val="18"/>
        <color theme="1"/>
        <rFont val="Calibri"/>
        <family val="2"/>
        <charset val="204"/>
        <scheme val="minor"/>
      </rPr>
      <t>}*100</t>
    </r>
  </si>
  <si>
    <r>
      <t>(ЧО</t>
    </r>
    <r>
      <rPr>
        <vertAlign val="subscript"/>
        <sz val="18"/>
        <color theme="1"/>
        <rFont val="Calibri"/>
        <family val="2"/>
        <charset val="204"/>
        <scheme val="minor"/>
      </rPr>
      <t>обр</t>
    </r>
    <r>
      <rPr>
        <sz val="18"/>
        <color theme="1"/>
        <rFont val="Calibri"/>
        <family val="2"/>
        <charset val="204"/>
        <scheme val="minor"/>
      </rPr>
      <t>/[ЧО</t>
    </r>
    <r>
      <rPr>
        <vertAlign val="subscript"/>
        <sz val="18"/>
        <color theme="1"/>
        <rFont val="Calibri"/>
        <family val="2"/>
        <charset val="204"/>
        <scheme val="minor"/>
      </rPr>
      <t>обр</t>
    </r>
    <r>
      <rPr>
        <sz val="18"/>
        <color theme="1"/>
        <rFont val="Calibri"/>
        <family val="2"/>
        <charset val="204"/>
        <scheme val="minor"/>
      </rPr>
      <t>+ЧО</t>
    </r>
    <r>
      <rPr>
        <vertAlign val="subscript"/>
        <sz val="18"/>
        <color theme="1"/>
        <rFont val="Calibri"/>
        <family val="2"/>
        <charset val="204"/>
        <scheme val="minor"/>
      </rPr>
      <t>культ</t>
    </r>
    <r>
      <rPr>
        <sz val="18"/>
        <color theme="1"/>
        <rFont val="Calibri"/>
        <family val="2"/>
        <charset val="204"/>
        <scheme val="minor"/>
      </rPr>
      <t>+ЧО</t>
    </r>
    <r>
      <rPr>
        <vertAlign val="subscript"/>
        <sz val="18"/>
        <color theme="1"/>
        <rFont val="Calibri"/>
        <family val="2"/>
        <charset val="204"/>
        <scheme val="minor"/>
      </rPr>
      <t>спорт</t>
    </r>
    <r>
      <rPr>
        <sz val="18"/>
        <color theme="1"/>
        <rFont val="Calibri"/>
        <family val="2"/>
        <charset val="204"/>
        <scheme val="minor"/>
      </rPr>
      <t>])*100</t>
    </r>
  </si>
  <si>
    <r>
      <t>(З</t>
    </r>
    <r>
      <rPr>
        <vertAlign val="subscript"/>
        <sz val="18"/>
        <color theme="1"/>
        <rFont val="Calibri"/>
        <family val="2"/>
        <charset val="204"/>
        <scheme val="minor"/>
      </rPr>
      <t>пр</t>
    </r>
    <r>
      <rPr>
        <sz val="18"/>
        <color theme="1"/>
        <rFont val="Calibri"/>
        <family val="2"/>
        <charset val="204"/>
        <scheme val="minor"/>
      </rPr>
      <t>/З</t>
    </r>
    <r>
      <rPr>
        <vertAlign val="subscript"/>
        <sz val="18"/>
        <color theme="1"/>
        <rFont val="Calibri"/>
        <family val="2"/>
        <charset val="204"/>
        <scheme val="minor"/>
      </rPr>
      <t>э</t>
    </r>
    <r>
      <rPr>
        <sz val="18"/>
        <color theme="1"/>
        <rFont val="Calibri"/>
        <family val="2"/>
        <charset val="204"/>
        <scheme val="minor"/>
      </rPr>
      <t>)*100, где З</t>
    </r>
    <r>
      <rPr>
        <vertAlign val="subscript"/>
        <sz val="18"/>
        <color theme="1"/>
        <rFont val="Calibri"/>
        <family val="2"/>
        <charset val="204"/>
        <scheme val="minor"/>
      </rPr>
      <t>пр</t>
    </r>
    <r>
      <rPr>
        <sz val="18"/>
        <color theme="1"/>
        <rFont val="Calibri"/>
        <family val="2"/>
        <charset val="204"/>
        <scheme val="minor"/>
      </rPr>
      <t>={(ФОТ</t>
    </r>
    <r>
      <rPr>
        <vertAlign val="subscript"/>
        <sz val="18"/>
        <color theme="1"/>
        <rFont val="Calibri"/>
        <family val="2"/>
        <charset val="204"/>
        <scheme val="minor"/>
      </rPr>
      <t>пр</t>
    </r>
    <r>
      <rPr>
        <sz val="18"/>
        <color theme="1"/>
        <rFont val="Calibri"/>
        <family val="2"/>
        <charset val="204"/>
        <scheme val="minor"/>
      </rPr>
      <t>/Ч</t>
    </r>
    <r>
      <rPr>
        <vertAlign val="subscript"/>
        <sz val="18"/>
        <color theme="1"/>
        <rFont val="Calibri"/>
        <family val="2"/>
        <charset val="204"/>
        <scheme val="minor"/>
      </rPr>
      <t>сп,пр</t>
    </r>
    <r>
      <rPr>
        <sz val="18"/>
        <color theme="1"/>
        <rFont val="Calibri"/>
        <family val="2"/>
        <charset val="204"/>
        <scheme val="minor"/>
      </rPr>
      <t>)/12}*1000</t>
    </r>
  </si>
  <si>
    <r>
      <t>(П</t>
    </r>
    <r>
      <rPr>
        <vertAlign val="subscript"/>
        <sz val="18"/>
        <color theme="1"/>
        <rFont val="Calibri"/>
        <family val="2"/>
        <charset val="204"/>
        <scheme val="minor"/>
      </rPr>
      <t>д</t>
    </r>
    <r>
      <rPr>
        <sz val="18"/>
        <color theme="1"/>
        <rFont val="Calibri"/>
        <family val="2"/>
        <charset val="204"/>
        <scheme val="minor"/>
      </rPr>
      <t>/ЧО)*100</t>
    </r>
  </si>
  <si>
    <r>
      <t>(Чв/Ч)*100,  (Ч</t>
    </r>
    <r>
      <rPr>
        <vertAlign val="subscript"/>
        <sz val="18"/>
        <color theme="1"/>
        <rFont val="Calibri"/>
        <family val="2"/>
        <charset val="204"/>
        <scheme val="minor"/>
      </rPr>
      <t>цо</t>
    </r>
    <r>
      <rPr>
        <sz val="18"/>
        <color theme="1"/>
        <rFont val="Calibri"/>
        <family val="2"/>
        <charset val="204"/>
        <scheme val="minor"/>
      </rPr>
      <t>/Ч)*100,  (Ч</t>
    </r>
    <r>
      <rPr>
        <vertAlign val="subscript"/>
        <sz val="18"/>
        <color theme="1"/>
        <rFont val="Calibri"/>
        <family val="2"/>
        <charset val="204"/>
        <scheme val="minor"/>
      </rPr>
      <t>к</t>
    </r>
    <r>
      <rPr>
        <sz val="18"/>
        <color theme="1"/>
        <rFont val="Calibri"/>
        <family val="2"/>
        <charset val="204"/>
        <scheme val="minor"/>
      </rPr>
      <t>/Ч)*100</t>
    </r>
  </si>
  <si>
    <r>
      <t>Ч</t>
    </r>
    <r>
      <rPr>
        <vertAlign val="subscript"/>
        <sz val="18"/>
        <color theme="1"/>
        <rFont val="Calibri"/>
        <family val="2"/>
        <charset val="204"/>
        <scheme val="minor"/>
      </rPr>
      <t>в</t>
    </r>
  </si>
  <si>
    <r>
      <t>Ч</t>
    </r>
    <r>
      <rPr>
        <vertAlign val="subscript"/>
        <sz val="18"/>
        <color theme="1"/>
        <rFont val="Calibri"/>
        <family val="2"/>
        <charset val="204"/>
        <scheme val="minor"/>
      </rPr>
      <t>цо</t>
    </r>
  </si>
  <si>
    <r>
      <t>Ч</t>
    </r>
    <r>
      <rPr>
        <vertAlign val="subscript"/>
        <sz val="18"/>
        <color theme="1"/>
        <rFont val="Calibri"/>
        <family val="2"/>
        <charset val="204"/>
        <scheme val="minor"/>
      </rPr>
      <t>к</t>
    </r>
  </si>
  <si>
    <r>
      <t>(ЧК/ЧО)*100,  (ЧК</t>
    </r>
    <r>
      <rPr>
        <vertAlign val="subscript"/>
        <sz val="18"/>
        <color theme="1"/>
        <rFont val="Calibri"/>
        <family val="2"/>
        <charset val="204"/>
        <scheme val="minor"/>
      </rPr>
      <t>и</t>
    </r>
    <r>
      <rPr>
        <sz val="18"/>
        <color theme="1"/>
        <rFont val="Calibri"/>
        <family val="2"/>
        <charset val="204"/>
        <scheme val="minor"/>
      </rPr>
      <t>/ЧО)*100</t>
    </r>
  </si>
  <si>
    <t>ЧК</t>
  </si>
  <si>
    <r>
      <t>ЧК</t>
    </r>
    <r>
      <rPr>
        <vertAlign val="subscript"/>
        <sz val="18"/>
        <color theme="1"/>
        <rFont val="Calibri"/>
        <family val="2"/>
        <charset val="204"/>
        <scheme val="minor"/>
      </rPr>
      <t>и</t>
    </r>
  </si>
  <si>
    <r>
      <t>{(Ч</t>
    </r>
    <r>
      <rPr>
        <vertAlign val="subscript"/>
        <sz val="18"/>
        <color theme="1"/>
        <rFont val="Calibri"/>
        <family val="2"/>
        <charset val="204"/>
        <scheme val="minor"/>
      </rPr>
      <t>обр</t>
    </r>
    <r>
      <rPr>
        <vertAlign val="superscript"/>
        <sz val="18"/>
        <color theme="1"/>
        <rFont val="Calibri"/>
        <family val="2"/>
        <charset val="204"/>
        <scheme val="minor"/>
      </rPr>
      <t>дод</t>
    </r>
    <r>
      <rPr>
        <sz val="18"/>
        <color theme="1"/>
        <rFont val="Calibri"/>
        <family val="2"/>
        <charset val="204"/>
        <scheme val="minor"/>
      </rPr>
      <t>+Ч</t>
    </r>
    <r>
      <rPr>
        <vertAlign val="subscript"/>
        <sz val="18"/>
        <color theme="1"/>
        <rFont val="Calibri"/>
        <family val="2"/>
        <charset val="204"/>
        <scheme val="minor"/>
      </rPr>
      <t>культ</t>
    </r>
    <r>
      <rPr>
        <vertAlign val="superscript"/>
        <sz val="18"/>
        <color theme="1"/>
        <rFont val="Calibri"/>
        <family val="2"/>
        <charset val="204"/>
        <scheme val="minor"/>
      </rPr>
      <t>дод</t>
    </r>
    <r>
      <rPr>
        <sz val="18"/>
        <color theme="1"/>
        <rFont val="Calibri"/>
        <family val="2"/>
        <charset val="204"/>
        <scheme val="minor"/>
      </rPr>
      <t>+Ч</t>
    </r>
    <r>
      <rPr>
        <vertAlign val="subscript"/>
        <sz val="18"/>
        <color theme="1"/>
        <rFont val="Calibri"/>
        <family val="2"/>
        <charset val="204"/>
        <scheme val="minor"/>
      </rPr>
      <t>спорт</t>
    </r>
    <r>
      <rPr>
        <vertAlign val="superscript"/>
        <sz val="18"/>
        <color theme="1"/>
        <rFont val="Calibri"/>
        <family val="2"/>
        <charset val="204"/>
        <scheme val="minor"/>
      </rPr>
      <t>дод</t>
    </r>
    <r>
      <rPr>
        <sz val="18"/>
        <color theme="1"/>
        <rFont val="Calibri"/>
        <family val="2"/>
        <charset val="204"/>
        <scheme val="minor"/>
      </rPr>
      <t>)/(Ч</t>
    </r>
    <r>
      <rPr>
        <vertAlign val="subscript"/>
        <sz val="18"/>
        <color theme="1"/>
        <rFont val="Calibri"/>
        <family val="2"/>
        <charset val="204"/>
        <scheme val="minor"/>
      </rPr>
      <t>обр</t>
    </r>
    <r>
      <rPr>
        <vertAlign val="superscript"/>
        <sz val="18"/>
        <color theme="1"/>
        <rFont val="Calibri"/>
        <family val="2"/>
        <charset val="204"/>
        <scheme val="minor"/>
      </rPr>
      <t>дод</t>
    </r>
    <r>
      <rPr>
        <sz val="18"/>
        <color theme="1"/>
        <rFont val="Calibri"/>
        <family val="2"/>
        <charset val="204"/>
        <scheme val="minor"/>
      </rPr>
      <t>(-1)+Ч</t>
    </r>
    <r>
      <rPr>
        <vertAlign val="subscript"/>
        <sz val="18"/>
        <color theme="1"/>
        <rFont val="Calibri"/>
        <family val="2"/>
        <charset val="204"/>
        <scheme val="minor"/>
      </rPr>
      <t>культ</t>
    </r>
    <r>
      <rPr>
        <vertAlign val="superscript"/>
        <sz val="18"/>
        <color theme="1"/>
        <rFont val="Calibri"/>
        <family val="2"/>
        <charset val="204"/>
        <scheme val="minor"/>
      </rPr>
      <t>дод</t>
    </r>
    <r>
      <rPr>
        <sz val="18"/>
        <color theme="1"/>
        <rFont val="Calibri"/>
        <family val="2"/>
        <charset val="204"/>
        <scheme val="minor"/>
      </rPr>
      <t>(-1)+Ч</t>
    </r>
    <r>
      <rPr>
        <vertAlign val="subscript"/>
        <sz val="18"/>
        <color theme="1"/>
        <rFont val="Calibri"/>
        <family val="2"/>
        <charset val="204"/>
        <scheme val="minor"/>
      </rPr>
      <t>спорт</t>
    </r>
    <r>
      <rPr>
        <vertAlign val="superscript"/>
        <sz val="18"/>
        <color theme="1"/>
        <rFont val="Calibri"/>
        <family val="2"/>
        <charset val="204"/>
        <scheme val="minor"/>
      </rPr>
      <t>дод</t>
    </r>
    <r>
      <rPr>
        <sz val="18"/>
        <color theme="1"/>
        <rFont val="Calibri"/>
        <family val="2"/>
        <charset val="204"/>
        <scheme val="minor"/>
      </rPr>
      <t>(-1))}*100</t>
    </r>
  </si>
  <si>
    <t>ОС/ЧО</t>
  </si>
  <si>
    <r>
      <t>(ВБС/ОС</t>
    </r>
    <r>
      <rPr>
        <sz val="18"/>
        <color theme="1"/>
        <rFont val="Calibri"/>
        <family val="2"/>
        <charset val="204"/>
        <scheme val="minor"/>
      </rPr>
      <t>)*100</t>
    </r>
  </si>
  <si>
    <r>
      <t>(Ч</t>
    </r>
    <r>
      <rPr>
        <vertAlign val="subscript"/>
        <sz val="18"/>
        <color theme="1"/>
        <rFont val="Calibri"/>
        <family val="2"/>
        <charset val="204"/>
        <scheme val="minor"/>
      </rPr>
      <t>гф</t>
    </r>
    <r>
      <rPr>
        <sz val="18"/>
        <color theme="1"/>
        <rFont val="Calibri"/>
        <family val="2"/>
        <charset val="204"/>
        <scheme val="minor"/>
      </rPr>
      <t>/Ч</t>
    </r>
    <r>
      <rPr>
        <vertAlign val="subscript"/>
        <sz val="18"/>
        <color theme="1"/>
        <rFont val="Calibri"/>
        <family val="2"/>
        <charset val="204"/>
        <scheme val="minor"/>
      </rPr>
      <t>г</t>
    </r>
    <r>
      <rPr>
        <sz val="18"/>
        <color theme="1"/>
        <rFont val="Calibri"/>
        <family val="2"/>
        <charset val="204"/>
        <scheme val="minor"/>
      </rPr>
      <t>)*100</t>
    </r>
  </si>
  <si>
    <r>
      <t>(Ч</t>
    </r>
    <r>
      <rPr>
        <vertAlign val="subscript"/>
        <sz val="18"/>
        <color theme="1"/>
        <rFont val="Calibri"/>
        <family val="2"/>
        <charset val="204"/>
        <scheme val="minor"/>
      </rPr>
      <t>пкр</t>
    </r>
    <r>
      <rPr>
        <sz val="18"/>
        <color theme="1"/>
        <rFont val="Calibri"/>
        <family val="2"/>
        <charset val="204"/>
        <scheme val="minor"/>
      </rPr>
      <t>/Ч</t>
    </r>
    <r>
      <rPr>
        <sz val="18"/>
        <color theme="1"/>
        <rFont val="Calibri"/>
        <family val="2"/>
        <charset val="204"/>
        <scheme val="minor"/>
      </rPr>
      <t>)*100</t>
    </r>
  </si>
  <si>
    <r>
      <t>(Ч</t>
    </r>
    <r>
      <rPr>
        <vertAlign val="subscript"/>
        <sz val="18"/>
        <color theme="1"/>
        <rFont val="Calibri"/>
        <family val="2"/>
        <charset val="204"/>
        <scheme val="minor"/>
      </rPr>
      <t>дн</t>
    </r>
    <r>
      <rPr>
        <sz val="18"/>
        <color theme="1"/>
        <rFont val="Calibri"/>
        <family val="2"/>
        <charset val="204"/>
        <scheme val="minor"/>
      </rPr>
      <t>/Ч)*100</t>
    </r>
  </si>
  <si>
    <r>
      <t>(Р</t>
    </r>
    <r>
      <rPr>
        <vertAlign val="subscript"/>
        <sz val="18"/>
        <color theme="1"/>
        <rFont val="Calibri"/>
        <family val="2"/>
        <charset val="204"/>
        <scheme val="minor"/>
      </rPr>
      <t>i</t>
    </r>
    <r>
      <rPr>
        <sz val="18"/>
        <color theme="1"/>
        <rFont val="Calibri"/>
        <family val="2"/>
        <charset val="204"/>
        <scheme val="minor"/>
      </rPr>
      <t>/Р)*100, i=1,2,3,4</t>
    </r>
  </si>
  <si>
    <r>
      <t>(Ч</t>
    </r>
    <r>
      <rPr>
        <vertAlign val="subscript"/>
        <sz val="18"/>
        <color theme="1"/>
        <rFont val="Calibri"/>
        <family val="2"/>
        <charset val="204"/>
        <scheme val="minor"/>
      </rPr>
      <t>дпо25-64</t>
    </r>
    <r>
      <rPr>
        <sz val="18"/>
        <color theme="1"/>
        <rFont val="Calibri"/>
        <family val="2"/>
        <charset val="204"/>
        <scheme val="minor"/>
      </rPr>
      <t>/Н</t>
    </r>
    <r>
      <rPr>
        <vertAlign val="subscript"/>
        <sz val="18"/>
        <color theme="1"/>
        <rFont val="Calibri"/>
        <family val="2"/>
        <charset val="204"/>
        <scheme val="minor"/>
      </rPr>
      <t>25-64</t>
    </r>
    <r>
      <rPr>
        <sz val="18"/>
        <color theme="1"/>
        <rFont val="Calibri"/>
        <family val="2"/>
        <charset val="204"/>
        <scheme val="minor"/>
      </rPr>
      <t>)*100</t>
    </r>
  </si>
  <si>
    <r>
      <t>(Р</t>
    </r>
    <r>
      <rPr>
        <vertAlign val="subscript"/>
        <sz val="18"/>
        <color theme="1"/>
        <rFont val="Calibri"/>
        <family val="2"/>
        <charset val="204"/>
        <scheme val="minor"/>
      </rPr>
      <t>дпо</t>
    </r>
    <r>
      <rPr>
        <sz val="18"/>
        <color theme="1"/>
        <rFont val="Calibri"/>
        <family val="2"/>
        <charset val="204"/>
        <scheme val="minor"/>
      </rPr>
      <t>/Р)*100</t>
    </r>
  </si>
  <si>
    <r>
      <t>(Р</t>
    </r>
    <r>
      <rPr>
        <vertAlign val="subscript"/>
        <sz val="18"/>
        <color theme="1"/>
        <rFont val="Calibri"/>
        <family val="2"/>
        <charset val="204"/>
        <scheme val="minor"/>
      </rPr>
      <t>дот</t>
    </r>
    <r>
      <rPr>
        <sz val="18"/>
        <color theme="1"/>
        <rFont val="Calibri"/>
        <family val="2"/>
        <charset val="204"/>
        <scheme val="minor"/>
      </rPr>
      <t>/Р</t>
    </r>
    <r>
      <rPr>
        <vertAlign val="subscript"/>
        <sz val="18"/>
        <color theme="1"/>
        <rFont val="Calibri"/>
        <family val="2"/>
        <charset val="204"/>
        <scheme val="minor"/>
      </rPr>
      <t>дпо</t>
    </r>
    <r>
      <rPr>
        <sz val="18"/>
        <color theme="1"/>
        <rFont val="Calibri"/>
        <family val="2"/>
        <charset val="204"/>
        <scheme val="minor"/>
      </rPr>
      <t>)*100</t>
    </r>
  </si>
  <si>
    <r>
      <t>(Н</t>
    </r>
    <r>
      <rPr>
        <vertAlign val="subscript"/>
        <sz val="18"/>
        <color theme="1"/>
        <rFont val="Calibri"/>
        <family val="2"/>
        <charset val="204"/>
        <scheme val="minor"/>
      </rPr>
      <t>стi</t>
    </r>
    <r>
      <rPr>
        <sz val="18"/>
        <color theme="1"/>
        <rFont val="Calibri"/>
        <family val="2"/>
        <charset val="204"/>
        <scheme val="minor"/>
      </rPr>
      <t>/Н)*100, i=1,2</t>
    </r>
  </si>
  <si>
    <t>(ДМ/М)*100</t>
  </si>
  <si>
    <r>
      <t>(ЧК</t>
    </r>
    <r>
      <rPr>
        <vertAlign val="subscript"/>
        <sz val="18"/>
        <color theme="1"/>
        <rFont val="Calibri"/>
        <family val="2"/>
        <charset val="204"/>
        <scheme val="minor"/>
      </rPr>
      <t>i</t>
    </r>
    <r>
      <rPr>
        <sz val="18"/>
        <color theme="1"/>
        <rFont val="Calibri"/>
        <family val="2"/>
        <charset val="204"/>
        <scheme val="minor"/>
      </rPr>
      <t>/У)*100, i=1,2,</t>
    </r>
  </si>
  <si>
    <t>Чi/Чi(-1)*100, i=1,2,3</t>
  </si>
  <si>
    <r>
      <t>(Ч</t>
    </r>
    <r>
      <rPr>
        <vertAlign val="subscript"/>
        <sz val="18"/>
        <color theme="1"/>
        <rFont val="Calibri"/>
        <family val="2"/>
        <charset val="204"/>
        <scheme val="minor"/>
      </rPr>
      <t>ио</t>
    </r>
    <r>
      <rPr>
        <sz val="18"/>
        <color theme="1"/>
        <rFont val="Calibri"/>
        <family val="2"/>
        <charset val="204"/>
        <scheme val="minor"/>
      </rPr>
      <t>/Ч)*100</t>
    </r>
  </si>
  <si>
    <r>
      <t>(ОСН/ОС</t>
    </r>
    <r>
      <rPr>
        <vertAlign val="subscript"/>
        <sz val="18"/>
        <color theme="1"/>
        <rFont val="Calibri"/>
        <family val="2"/>
        <charset val="204"/>
        <scheme val="minor"/>
      </rPr>
      <t>дпо</t>
    </r>
    <r>
      <rPr>
        <sz val="18"/>
        <color theme="1"/>
        <rFont val="Calibri"/>
        <family val="2"/>
        <charset val="204"/>
        <scheme val="minor"/>
      </rPr>
      <t>)*100</t>
    </r>
  </si>
  <si>
    <r>
      <t>(Н</t>
    </r>
    <r>
      <rPr>
        <vertAlign val="subscript"/>
        <sz val="18"/>
        <color theme="1"/>
        <rFont val="Calibri"/>
        <family val="2"/>
        <charset val="204"/>
        <scheme val="minor"/>
      </rPr>
      <t>кi</t>
    </r>
    <r>
      <rPr>
        <sz val="18"/>
        <color theme="1"/>
        <rFont val="Calibri"/>
        <family val="2"/>
        <charset val="204"/>
        <scheme val="minor"/>
      </rPr>
      <t>/Н</t>
    </r>
    <r>
      <rPr>
        <vertAlign val="subscript"/>
        <sz val="18"/>
        <color theme="1"/>
        <rFont val="Calibri"/>
        <family val="2"/>
        <charset val="204"/>
        <scheme val="minor"/>
      </rPr>
      <t>i</t>
    </r>
    <r>
      <rPr>
        <sz val="18"/>
        <color theme="1"/>
        <rFont val="Calibri"/>
        <family val="2"/>
        <charset val="204"/>
        <scheme val="minor"/>
      </rPr>
      <t>)*100</t>
    </r>
  </si>
  <si>
    <r>
      <t>(З</t>
    </r>
    <r>
      <rPr>
        <vertAlign val="subscript"/>
        <sz val="18"/>
        <color theme="1"/>
        <rFont val="Calibri"/>
        <family val="2"/>
        <charset val="204"/>
        <scheme val="minor"/>
      </rPr>
      <t>одпо</t>
    </r>
    <r>
      <rPr>
        <sz val="18"/>
        <color theme="1"/>
        <rFont val="Calibri"/>
        <family val="2"/>
        <charset val="204"/>
        <scheme val="minor"/>
      </rPr>
      <t>/З</t>
    </r>
    <r>
      <rPr>
        <vertAlign val="subscript"/>
        <sz val="18"/>
        <color theme="1"/>
        <rFont val="Calibri"/>
        <family val="2"/>
        <charset val="204"/>
        <scheme val="minor"/>
      </rPr>
      <t>идпо</t>
    </r>
    <r>
      <rPr>
        <sz val="18"/>
        <color theme="1"/>
        <rFont val="Calibri"/>
        <family val="2"/>
        <charset val="204"/>
        <scheme val="minor"/>
      </rPr>
      <t>)*100</t>
    </r>
  </si>
  <si>
    <r>
      <t>Ч</t>
    </r>
    <r>
      <rPr>
        <vertAlign val="subscript"/>
        <sz val="18"/>
        <color theme="1"/>
        <rFont val="Calibri"/>
        <family val="2"/>
        <charset val="204"/>
        <scheme val="minor"/>
      </rPr>
      <t>пп</t>
    </r>
  </si>
  <si>
    <r>
      <t>Ч</t>
    </r>
    <r>
      <rPr>
        <vertAlign val="subscript"/>
        <sz val="18"/>
        <color theme="1"/>
        <rFont val="Calibri"/>
        <family val="2"/>
        <charset val="204"/>
        <scheme val="minor"/>
      </rPr>
      <t>i</t>
    </r>
    <r>
      <rPr>
        <sz val="18"/>
        <color theme="1"/>
        <rFont val="Calibri"/>
        <family val="2"/>
        <charset val="204"/>
        <scheme val="minor"/>
      </rPr>
      <t>, i=1,2,3,4</t>
    </r>
  </si>
  <si>
    <r>
      <t>(Р</t>
    </r>
    <r>
      <rPr>
        <vertAlign val="subscript"/>
        <sz val="18"/>
        <color theme="1"/>
        <rFont val="Calibri"/>
        <family val="2"/>
        <charset val="204"/>
        <scheme val="minor"/>
      </rPr>
      <t>по</t>
    </r>
    <r>
      <rPr>
        <sz val="18"/>
        <color theme="1"/>
        <rFont val="Calibri"/>
        <family val="2"/>
        <charset val="204"/>
        <scheme val="minor"/>
      </rPr>
      <t>/Р)*100</t>
    </r>
  </si>
  <si>
    <r>
      <t>(Р</t>
    </r>
    <r>
      <rPr>
        <vertAlign val="subscript"/>
        <sz val="18"/>
        <color theme="1"/>
        <rFont val="Calibri"/>
        <family val="2"/>
        <charset val="204"/>
        <scheme val="minor"/>
      </rPr>
      <t>опо</t>
    </r>
    <r>
      <rPr>
        <sz val="18"/>
        <color theme="1"/>
        <rFont val="Calibri"/>
        <family val="2"/>
        <charset val="204"/>
        <scheme val="minor"/>
      </rPr>
      <t>/Р</t>
    </r>
    <r>
      <rPr>
        <vertAlign val="subscript"/>
        <sz val="18"/>
        <color theme="1"/>
        <rFont val="Calibri"/>
        <family val="2"/>
        <charset val="204"/>
        <scheme val="minor"/>
      </rPr>
      <t>по</t>
    </r>
    <r>
      <rPr>
        <sz val="18"/>
        <color theme="1"/>
        <rFont val="Calibri"/>
        <family val="2"/>
        <charset val="204"/>
        <scheme val="minor"/>
      </rPr>
      <t>)*100</t>
    </r>
  </si>
  <si>
    <r>
      <t>(Н</t>
    </r>
    <r>
      <rPr>
        <vertAlign val="subscript"/>
        <sz val="18"/>
        <color theme="1"/>
        <rFont val="Calibri"/>
        <family val="2"/>
        <charset val="204"/>
        <scheme val="minor"/>
      </rPr>
      <t>впо</t>
    </r>
    <r>
      <rPr>
        <sz val="18"/>
        <color theme="1"/>
        <rFont val="Calibri"/>
        <family val="2"/>
        <charset val="204"/>
        <scheme val="minor"/>
      </rPr>
      <t>/Н)*100</t>
    </r>
  </si>
  <si>
    <r>
      <t>((Р</t>
    </r>
    <r>
      <rPr>
        <vertAlign val="subscript"/>
        <sz val="18"/>
        <color theme="1"/>
        <rFont val="Calibri"/>
        <family val="2"/>
        <charset val="204"/>
        <scheme val="minor"/>
      </rPr>
      <t>овз</t>
    </r>
    <r>
      <rPr>
        <vertAlign val="superscript"/>
        <sz val="18"/>
        <color theme="1"/>
        <rFont val="Calibri"/>
        <family val="2"/>
        <charset val="204"/>
        <scheme val="minor"/>
      </rPr>
      <t>дпо</t>
    </r>
    <r>
      <rPr>
        <sz val="18"/>
        <color theme="1"/>
        <rFont val="Calibri"/>
        <family val="2"/>
        <charset val="204"/>
        <scheme val="minor"/>
      </rPr>
      <t>+Р</t>
    </r>
    <r>
      <rPr>
        <vertAlign val="subscript"/>
        <sz val="18"/>
        <color theme="1"/>
        <rFont val="Calibri"/>
        <family val="2"/>
        <charset val="204"/>
        <scheme val="minor"/>
      </rPr>
      <t>и</t>
    </r>
    <r>
      <rPr>
        <vertAlign val="superscript"/>
        <sz val="18"/>
        <color theme="1"/>
        <rFont val="Calibri"/>
        <family val="2"/>
        <charset val="204"/>
        <scheme val="minor"/>
      </rPr>
      <t>дпо</t>
    </r>
    <r>
      <rPr>
        <sz val="18"/>
        <color theme="1"/>
        <rFont val="Calibri"/>
        <family val="2"/>
        <charset val="204"/>
        <scheme val="minor"/>
      </rPr>
      <t>)/Р</t>
    </r>
    <r>
      <rPr>
        <vertAlign val="subscript"/>
        <sz val="18"/>
        <color theme="1"/>
        <rFont val="Calibri"/>
        <family val="2"/>
        <charset val="204"/>
        <scheme val="minor"/>
      </rPr>
      <t>дпо</t>
    </r>
    <r>
      <rPr>
        <sz val="18"/>
        <color theme="1"/>
        <rFont val="Calibri"/>
        <family val="2"/>
        <charset val="204"/>
        <scheme val="minor"/>
      </rPr>
      <t>)*100</t>
    </r>
  </si>
  <si>
    <r>
      <t>(Ч</t>
    </r>
    <r>
      <rPr>
        <vertAlign val="subscript"/>
        <sz val="18"/>
        <color theme="1"/>
        <rFont val="Calibri"/>
        <family val="2"/>
        <charset val="204"/>
        <scheme val="minor"/>
      </rPr>
      <t>вт</t>
    </r>
    <r>
      <rPr>
        <sz val="18"/>
        <color theme="1"/>
        <rFont val="Calibri"/>
        <family val="2"/>
        <charset val="204"/>
        <scheme val="minor"/>
      </rPr>
      <t>/Ч</t>
    </r>
    <r>
      <rPr>
        <vertAlign val="subscript"/>
        <sz val="18"/>
        <color theme="1"/>
        <rFont val="Calibri"/>
        <family val="2"/>
        <charset val="204"/>
        <scheme val="minor"/>
      </rPr>
      <t>в</t>
    </r>
    <r>
      <rPr>
        <sz val="18"/>
        <color theme="1"/>
        <rFont val="Calibri"/>
        <family val="2"/>
        <charset val="204"/>
        <scheme val="minor"/>
      </rPr>
      <t>)*100</t>
    </r>
  </si>
  <si>
    <r>
      <t>Ч</t>
    </r>
    <r>
      <rPr>
        <vertAlign val="subscript"/>
        <sz val="18"/>
        <color theme="1"/>
        <rFont val="Calibri"/>
        <family val="2"/>
        <charset val="204"/>
        <scheme val="minor"/>
      </rPr>
      <t xml:space="preserve">i </t>
    </r>
    <r>
      <rPr>
        <sz val="18"/>
        <color theme="1"/>
        <rFont val="Calibri"/>
        <family val="2"/>
        <charset val="204"/>
        <scheme val="minor"/>
      </rPr>
      <t>, i=1,2,3,4,5,6</t>
    </r>
  </si>
  <si>
    <r>
      <t>(ОС</t>
    </r>
    <r>
      <rPr>
        <vertAlign val="subscript"/>
        <sz val="18"/>
        <color theme="1"/>
        <rFont val="Calibri"/>
        <family val="2"/>
        <charset val="204"/>
        <scheme val="minor"/>
      </rPr>
      <t>1</t>
    </r>
    <r>
      <rPr>
        <sz val="18"/>
        <color theme="1"/>
        <rFont val="Calibri"/>
        <family val="2"/>
        <charset val="204"/>
        <scheme val="minor"/>
      </rPr>
      <t>/ОС)*100,  i=1,2</t>
    </r>
  </si>
  <si>
    <r>
      <t>(Ч</t>
    </r>
    <r>
      <rPr>
        <vertAlign val="subscript"/>
        <sz val="18"/>
        <color theme="1"/>
        <rFont val="Calibri"/>
        <family val="2"/>
        <charset val="204"/>
        <scheme val="minor"/>
      </rPr>
      <t>пр</t>
    </r>
    <r>
      <rPr>
        <sz val="18"/>
        <color theme="1"/>
        <rFont val="Calibri"/>
        <family val="2"/>
        <charset val="204"/>
        <scheme val="minor"/>
      </rPr>
      <t>/Ч)*100</t>
    </r>
  </si>
  <si>
    <r>
      <t>ВЗ</t>
    </r>
    <r>
      <rPr>
        <vertAlign val="subscript"/>
        <sz val="18"/>
        <color theme="1"/>
        <rFont val="Calibri"/>
        <family val="2"/>
        <charset val="204"/>
        <scheme val="minor"/>
      </rPr>
      <t>сво</t>
    </r>
    <r>
      <rPr>
        <sz val="18"/>
        <color theme="1"/>
        <rFont val="Calibri"/>
        <family val="2"/>
        <charset val="204"/>
        <scheme val="minor"/>
      </rPr>
      <t>/ВЗ*100</t>
    </r>
  </si>
  <si>
    <r>
      <t>(РП</t>
    </r>
    <r>
      <rPr>
        <vertAlign val="superscript"/>
        <sz val="18"/>
        <color theme="1"/>
        <rFont val="Calibri"/>
        <family val="2"/>
        <charset val="204"/>
        <scheme val="minor"/>
      </rPr>
      <t>с</t>
    </r>
    <r>
      <rPr>
        <vertAlign val="subscript"/>
        <sz val="18"/>
        <color theme="1"/>
        <rFont val="Calibri"/>
        <family val="2"/>
        <charset val="204"/>
        <scheme val="minor"/>
      </rPr>
      <t>пкрс</t>
    </r>
    <r>
      <rPr>
        <sz val="18"/>
        <color theme="1"/>
        <rFont val="Calibri"/>
        <family val="2"/>
        <charset val="204"/>
        <scheme val="minor"/>
      </rPr>
      <t>/РП</t>
    </r>
    <r>
      <rPr>
        <vertAlign val="subscript"/>
        <sz val="18"/>
        <color theme="1"/>
        <rFont val="Calibri"/>
        <family val="2"/>
        <charset val="204"/>
        <scheme val="minor"/>
      </rPr>
      <t>пкрс</t>
    </r>
    <r>
      <rPr>
        <sz val="18"/>
        <color theme="1"/>
        <rFont val="Calibri"/>
        <family val="2"/>
        <charset val="204"/>
        <scheme val="minor"/>
      </rPr>
      <t>)*100,  i=1,2</t>
    </r>
  </si>
  <si>
    <r>
      <t>РП</t>
    </r>
    <r>
      <rPr>
        <vertAlign val="superscript"/>
        <sz val="18"/>
        <color theme="1"/>
        <rFont val="Calibri"/>
        <family val="2"/>
        <charset val="204"/>
        <scheme val="minor"/>
      </rPr>
      <t>с</t>
    </r>
    <r>
      <rPr>
        <vertAlign val="subscript"/>
        <sz val="18"/>
        <color theme="1"/>
        <rFont val="Calibri"/>
        <family val="2"/>
        <charset val="204"/>
        <scheme val="minor"/>
      </rPr>
      <t>пкрс</t>
    </r>
    <r>
      <rPr>
        <sz val="18"/>
        <color theme="1"/>
        <rFont val="Calibri"/>
        <family val="2"/>
        <charset val="204"/>
        <scheme val="minor"/>
      </rPr>
      <t/>
    </r>
  </si>
  <si>
    <r>
      <t>РП</t>
    </r>
    <r>
      <rPr>
        <vertAlign val="superscript"/>
        <sz val="18"/>
        <color theme="1"/>
        <rFont val="Calibri"/>
        <family val="2"/>
        <charset val="204"/>
        <scheme val="minor"/>
      </rPr>
      <t>с</t>
    </r>
    <r>
      <rPr>
        <vertAlign val="subscript"/>
        <sz val="18"/>
        <color theme="1"/>
        <rFont val="Calibri"/>
        <family val="2"/>
        <charset val="204"/>
        <scheme val="minor"/>
      </rPr>
      <t>пссз</t>
    </r>
  </si>
  <si>
    <r>
      <t>РП</t>
    </r>
    <r>
      <rPr>
        <vertAlign val="superscript"/>
        <sz val="18"/>
        <color theme="1"/>
        <rFont val="Calibri"/>
        <family val="2"/>
        <charset val="204"/>
        <scheme val="minor"/>
      </rPr>
      <t>с</t>
    </r>
    <r>
      <rPr>
        <vertAlign val="subscript"/>
        <sz val="18"/>
        <color theme="1"/>
        <rFont val="Calibri"/>
        <family val="2"/>
        <charset val="204"/>
        <scheme val="minor"/>
      </rPr>
      <t>во</t>
    </r>
  </si>
  <si>
    <r>
      <t>(ЧС</t>
    </r>
    <r>
      <rPr>
        <vertAlign val="superscript"/>
        <sz val="18"/>
        <color theme="1"/>
        <rFont val="Calibri"/>
        <family val="2"/>
        <charset val="204"/>
        <scheme val="minor"/>
      </rPr>
      <t>и</t>
    </r>
    <r>
      <rPr>
        <vertAlign val="subscript"/>
        <sz val="18"/>
        <color theme="1"/>
        <rFont val="Calibri"/>
        <family val="2"/>
        <charset val="204"/>
        <scheme val="minor"/>
      </rPr>
      <t>пссз</t>
    </r>
    <r>
      <rPr>
        <sz val="18"/>
        <color theme="1"/>
        <rFont val="Calibri"/>
        <family val="2"/>
        <charset val="204"/>
        <scheme val="minor"/>
      </rPr>
      <t>/ЧС</t>
    </r>
    <r>
      <rPr>
        <vertAlign val="subscript"/>
        <sz val="18"/>
        <color theme="1"/>
        <rFont val="Calibri"/>
        <family val="2"/>
        <charset val="204"/>
        <scheme val="minor"/>
      </rPr>
      <t>пссз</t>
    </r>
    <r>
      <rPr>
        <sz val="18"/>
        <color theme="1"/>
        <rFont val="Calibri"/>
        <family val="2"/>
        <charset val="204"/>
        <scheme val="minor"/>
      </rPr>
      <t>)*100,   (ЧС</t>
    </r>
    <r>
      <rPr>
        <vertAlign val="superscript"/>
        <sz val="18"/>
        <color theme="1"/>
        <rFont val="Calibri"/>
        <family val="2"/>
        <charset val="204"/>
        <scheme val="minor"/>
      </rPr>
      <t>и1</t>
    </r>
    <r>
      <rPr>
        <vertAlign val="subscript"/>
        <sz val="18"/>
        <color theme="1"/>
        <rFont val="Calibri"/>
        <family val="2"/>
        <charset val="204"/>
        <scheme val="minor"/>
      </rPr>
      <t>пссз</t>
    </r>
    <r>
      <rPr>
        <sz val="18"/>
        <color theme="1"/>
        <rFont val="Calibri"/>
        <family val="2"/>
        <charset val="204"/>
        <scheme val="minor"/>
      </rPr>
      <t>/ЧС</t>
    </r>
    <r>
      <rPr>
        <vertAlign val="subscript"/>
        <sz val="18"/>
        <color theme="1"/>
        <rFont val="Calibri"/>
        <family val="2"/>
        <charset val="204"/>
        <scheme val="minor"/>
      </rPr>
      <t>пссз</t>
    </r>
    <r>
      <rPr>
        <sz val="18"/>
        <color theme="1"/>
        <rFont val="Calibri"/>
        <family val="2"/>
        <charset val="204"/>
        <scheme val="minor"/>
      </rPr>
      <t>)*100</t>
    </r>
  </si>
  <si>
    <r>
      <t>ЧС</t>
    </r>
    <r>
      <rPr>
        <vertAlign val="superscript"/>
        <sz val="18"/>
        <color theme="1"/>
        <rFont val="Calibri"/>
        <family val="2"/>
        <charset val="204"/>
        <scheme val="minor"/>
      </rPr>
      <t>и</t>
    </r>
    <r>
      <rPr>
        <vertAlign val="subscript"/>
        <sz val="18"/>
        <color theme="1"/>
        <rFont val="Calibri"/>
        <family val="2"/>
        <charset val="204"/>
        <scheme val="minor"/>
      </rPr>
      <t>пссз</t>
    </r>
  </si>
  <si>
    <r>
      <t>ЧС</t>
    </r>
    <r>
      <rPr>
        <vertAlign val="superscript"/>
        <sz val="18"/>
        <color theme="1"/>
        <rFont val="Calibri"/>
        <family val="2"/>
        <charset val="204"/>
        <scheme val="minor"/>
      </rPr>
      <t>и1</t>
    </r>
    <r>
      <rPr>
        <vertAlign val="subscript"/>
        <sz val="18"/>
        <color theme="1"/>
        <rFont val="Calibri"/>
        <family val="2"/>
        <charset val="204"/>
        <scheme val="minor"/>
      </rPr>
      <t>пссз</t>
    </r>
  </si>
  <si>
    <r>
      <t>(ЧС</t>
    </r>
    <r>
      <rPr>
        <vertAlign val="superscript"/>
        <sz val="18"/>
        <color theme="1"/>
        <rFont val="Calibri"/>
        <family val="2"/>
        <charset val="204"/>
        <scheme val="minor"/>
      </rPr>
      <t>и</t>
    </r>
    <r>
      <rPr>
        <vertAlign val="subscript"/>
        <sz val="18"/>
        <color theme="1"/>
        <rFont val="Calibri"/>
        <family val="2"/>
        <charset val="204"/>
        <scheme val="minor"/>
      </rPr>
      <t>во</t>
    </r>
    <r>
      <rPr>
        <sz val="18"/>
        <color theme="1"/>
        <rFont val="Calibri"/>
        <family val="2"/>
        <charset val="204"/>
        <scheme val="minor"/>
      </rPr>
      <t>/ЧС</t>
    </r>
    <r>
      <rPr>
        <vertAlign val="subscript"/>
        <sz val="18"/>
        <color theme="1"/>
        <rFont val="Calibri"/>
        <family val="2"/>
        <charset val="204"/>
        <scheme val="minor"/>
      </rPr>
      <t>во</t>
    </r>
    <r>
      <rPr>
        <sz val="18"/>
        <color theme="1"/>
        <rFont val="Calibri"/>
        <family val="2"/>
        <charset val="204"/>
        <scheme val="minor"/>
      </rPr>
      <t>)*100,   (ЧС</t>
    </r>
    <r>
      <rPr>
        <vertAlign val="superscript"/>
        <sz val="18"/>
        <color theme="1"/>
        <rFont val="Calibri"/>
        <family val="2"/>
        <charset val="204"/>
        <scheme val="minor"/>
      </rPr>
      <t>и1</t>
    </r>
    <r>
      <rPr>
        <vertAlign val="subscript"/>
        <sz val="18"/>
        <color theme="1"/>
        <rFont val="Calibri"/>
        <family val="2"/>
        <charset val="204"/>
        <scheme val="minor"/>
      </rPr>
      <t>во</t>
    </r>
    <r>
      <rPr>
        <sz val="18"/>
        <color theme="1"/>
        <rFont val="Calibri"/>
        <family val="2"/>
        <charset val="204"/>
        <scheme val="minor"/>
      </rPr>
      <t>/ЧС</t>
    </r>
    <r>
      <rPr>
        <vertAlign val="subscript"/>
        <sz val="18"/>
        <color theme="1"/>
        <rFont val="Calibri"/>
        <family val="2"/>
        <charset val="204"/>
        <scheme val="minor"/>
      </rPr>
      <t>во</t>
    </r>
    <r>
      <rPr>
        <sz val="18"/>
        <color theme="1"/>
        <rFont val="Calibri"/>
        <family val="2"/>
        <charset val="204"/>
        <scheme val="minor"/>
      </rPr>
      <t>)*100</t>
    </r>
  </si>
  <si>
    <r>
      <t>ЧС</t>
    </r>
    <r>
      <rPr>
        <vertAlign val="superscript"/>
        <sz val="18"/>
        <color theme="1"/>
        <rFont val="Calibri"/>
        <family val="2"/>
        <charset val="204"/>
        <scheme val="minor"/>
      </rPr>
      <t>и</t>
    </r>
    <r>
      <rPr>
        <vertAlign val="subscript"/>
        <sz val="18"/>
        <color theme="1"/>
        <rFont val="Calibri"/>
        <family val="2"/>
        <charset val="204"/>
        <scheme val="minor"/>
      </rPr>
      <t>во</t>
    </r>
  </si>
  <si>
    <r>
      <t>ЧС</t>
    </r>
    <r>
      <rPr>
        <vertAlign val="superscript"/>
        <sz val="18"/>
        <color theme="1"/>
        <rFont val="Calibri"/>
        <family val="2"/>
        <charset val="204"/>
        <scheme val="minor"/>
      </rPr>
      <t>и1</t>
    </r>
    <r>
      <rPr>
        <vertAlign val="subscript"/>
        <sz val="18"/>
        <color theme="1"/>
        <rFont val="Calibri"/>
        <family val="2"/>
        <charset val="204"/>
        <scheme val="minor"/>
      </rPr>
      <t>во</t>
    </r>
  </si>
  <si>
    <r>
      <t>(ЧР</t>
    </r>
    <r>
      <rPr>
        <vertAlign val="superscript"/>
        <sz val="18"/>
        <color theme="1"/>
        <rFont val="Calibri"/>
        <family val="2"/>
        <charset val="204"/>
        <scheme val="minor"/>
      </rPr>
      <t>ук</t>
    </r>
    <r>
      <rPr>
        <vertAlign val="subscript"/>
        <sz val="18"/>
        <color theme="1"/>
        <rFont val="Calibri"/>
        <family val="2"/>
        <charset val="204"/>
        <scheme val="minor"/>
      </rPr>
      <t>i</t>
    </r>
    <r>
      <rPr>
        <sz val="18"/>
        <color theme="1"/>
        <rFont val="Calibri"/>
        <family val="2"/>
        <charset val="204"/>
        <scheme val="minor"/>
      </rPr>
      <t>/ЧР</t>
    </r>
    <r>
      <rPr>
        <vertAlign val="subscript"/>
        <sz val="18"/>
        <color theme="1"/>
        <rFont val="Calibri"/>
        <family val="2"/>
        <charset val="204"/>
        <scheme val="minor"/>
      </rPr>
      <t>i</t>
    </r>
    <r>
      <rPr>
        <sz val="18"/>
        <color theme="1"/>
        <rFont val="Calibri"/>
        <family val="2"/>
        <charset val="204"/>
        <scheme val="minor"/>
      </rPr>
      <t>)*100,  i=1,2,3,4,5</t>
    </r>
  </si>
  <si>
    <r>
      <t>(I</t>
    </r>
    <r>
      <rPr>
        <vertAlign val="subscript"/>
        <sz val="18"/>
        <color theme="1"/>
        <rFont val="Calibri"/>
        <family val="2"/>
        <charset val="204"/>
        <scheme val="minor"/>
      </rPr>
      <t>k1</t>
    </r>
    <r>
      <rPr>
        <sz val="18"/>
        <color theme="1"/>
        <rFont val="Calibri"/>
        <family val="2"/>
        <charset val="204"/>
        <scheme val="minor"/>
      </rPr>
      <t>/I</t>
    </r>
    <r>
      <rPr>
        <vertAlign val="subscript"/>
        <sz val="18"/>
        <color theme="1"/>
        <rFont val="Calibri"/>
        <family val="2"/>
        <charset val="204"/>
        <scheme val="minor"/>
      </rPr>
      <t>k2</t>
    </r>
    <r>
      <rPr>
        <sz val="18"/>
        <color theme="1"/>
        <rFont val="Calibri"/>
        <family val="2"/>
        <charset val="204"/>
        <scheme val="minor"/>
      </rPr>
      <t>)/2</t>
    </r>
  </si>
  <si>
    <r>
      <t>(ЧП</t>
    </r>
    <r>
      <rPr>
        <vertAlign val="subscript"/>
        <sz val="18"/>
        <color theme="1"/>
        <rFont val="Calibri"/>
        <family val="2"/>
        <charset val="204"/>
        <scheme val="minor"/>
      </rPr>
      <t>pwi</t>
    </r>
    <r>
      <rPr>
        <sz val="18"/>
        <color theme="1"/>
        <rFont val="Calibri"/>
        <family val="2"/>
        <charset val="204"/>
        <scheme val="minor"/>
      </rPr>
      <t>/ЧП</t>
    </r>
    <r>
      <rPr>
        <vertAlign val="subscript"/>
        <sz val="18"/>
        <color theme="1"/>
        <rFont val="Calibri"/>
        <family val="2"/>
        <charset val="204"/>
        <scheme val="minor"/>
      </rPr>
      <t>wi</t>
    </r>
    <r>
      <rPr>
        <sz val="18"/>
        <color theme="1"/>
        <rFont val="Calibri"/>
        <family val="2"/>
        <charset val="204"/>
        <scheme val="minor"/>
      </rPr>
      <t>)*100,  i=1,2,3,4,5,6,7,8</t>
    </r>
  </si>
  <si>
    <r>
      <t>ЧП</t>
    </r>
    <r>
      <rPr>
        <vertAlign val="subscript"/>
        <sz val="18"/>
        <color theme="1"/>
        <rFont val="Calibri"/>
        <family val="2"/>
        <charset val="204"/>
        <scheme val="minor"/>
      </rPr>
      <t>pw1</t>
    </r>
  </si>
  <si>
    <r>
      <t>ЧП</t>
    </r>
    <r>
      <rPr>
        <vertAlign val="subscript"/>
        <sz val="18"/>
        <color theme="1"/>
        <rFont val="Calibri"/>
        <family val="2"/>
        <charset val="204"/>
        <scheme val="minor"/>
      </rPr>
      <t>pw2</t>
    </r>
  </si>
  <si>
    <r>
      <t>ЧП</t>
    </r>
    <r>
      <rPr>
        <vertAlign val="subscript"/>
        <sz val="18"/>
        <color theme="1"/>
        <rFont val="Calibri"/>
        <family val="2"/>
        <charset val="204"/>
        <scheme val="minor"/>
      </rPr>
      <t>pw3</t>
    </r>
  </si>
  <si>
    <r>
      <t>ЧП</t>
    </r>
    <r>
      <rPr>
        <vertAlign val="subscript"/>
        <sz val="18"/>
        <color theme="1"/>
        <rFont val="Calibri"/>
        <family val="2"/>
        <charset val="204"/>
        <scheme val="minor"/>
      </rPr>
      <t>pw4</t>
    </r>
  </si>
  <si>
    <r>
      <t>ЧП</t>
    </r>
    <r>
      <rPr>
        <vertAlign val="subscript"/>
        <sz val="18"/>
        <color theme="1"/>
        <rFont val="Calibri"/>
        <family val="2"/>
        <charset val="204"/>
        <scheme val="minor"/>
      </rPr>
      <t>pw5</t>
    </r>
  </si>
  <si>
    <r>
      <t>ЧП</t>
    </r>
    <r>
      <rPr>
        <vertAlign val="subscript"/>
        <sz val="18"/>
        <color theme="1"/>
        <rFont val="Calibri"/>
        <family val="2"/>
        <charset val="204"/>
        <scheme val="minor"/>
      </rPr>
      <t>pw6</t>
    </r>
  </si>
  <si>
    <r>
      <t>ЧП</t>
    </r>
    <r>
      <rPr>
        <vertAlign val="subscript"/>
        <sz val="18"/>
        <color theme="1"/>
        <rFont val="Calibri"/>
        <family val="2"/>
        <charset val="204"/>
        <scheme val="minor"/>
      </rPr>
      <t>pw7</t>
    </r>
  </si>
  <si>
    <r>
      <t>ЧП</t>
    </r>
    <r>
      <rPr>
        <vertAlign val="subscript"/>
        <sz val="18"/>
        <color theme="1"/>
        <rFont val="Calibri"/>
        <family val="2"/>
        <charset val="204"/>
        <scheme val="minor"/>
      </rPr>
      <t>pw8</t>
    </r>
  </si>
  <si>
    <r>
      <t>(ЧС</t>
    </r>
    <r>
      <rPr>
        <vertAlign val="superscript"/>
        <sz val="18"/>
        <color theme="1"/>
        <rFont val="Calibri"/>
        <family val="2"/>
        <charset val="204"/>
        <scheme val="minor"/>
      </rPr>
      <t>ок</t>
    </r>
    <r>
      <rPr>
        <vertAlign val="subscript"/>
        <sz val="18"/>
        <color theme="1"/>
        <rFont val="Calibri"/>
        <family val="2"/>
        <charset val="204"/>
        <scheme val="minor"/>
      </rPr>
      <t>во</t>
    </r>
    <r>
      <rPr>
        <sz val="18"/>
        <color theme="1"/>
        <rFont val="Calibri"/>
        <family val="2"/>
        <charset val="204"/>
        <scheme val="minor"/>
      </rPr>
      <t>/Ч</t>
    </r>
    <r>
      <rPr>
        <vertAlign val="superscript"/>
        <sz val="18"/>
        <color theme="1"/>
        <rFont val="Calibri"/>
        <family val="2"/>
        <charset val="204"/>
        <scheme val="minor"/>
      </rPr>
      <t>пвз</t>
    </r>
    <r>
      <rPr>
        <vertAlign val="subscript"/>
        <sz val="18"/>
        <color theme="1"/>
        <rFont val="Calibri"/>
        <family val="2"/>
        <charset val="204"/>
        <scheme val="minor"/>
      </rPr>
      <t>во</t>
    </r>
    <r>
      <rPr>
        <sz val="18"/>
        <color theme="1"/>
        <rFont val="Calibri"/>
        <family val="2"/>
        <charset val="204"/>
        <scheme val="minor"/>
      </rPr>
      <t>)*100</t>
    </r>
  </si>
  <si>
    <r>
      <t>(Ч</t>
    </r>
    <r>
      <rPr>
        <vertAlign val="subscript"/>
        <sz val="18"/>
        <color theme="1"/>
        <rFont val="Calibri"/>
        <family val="2"/>
        <charset val="204"/>
        <scheme val="minor"/>
      </rPr>
      <t>ок</t>
    </r>
    <r>
      <rPr>
        <sz val="18"/>
        <color theme="1"/>
        <rFont val="Calibri"/>
        <family val="2"/>
        <charset val="204"/>
        <scheme val="minor"/>
      </rPr>
      <t>/Ч)*100</t>
    </r>
  </si>
  <si>
    <r>
      <t>(ЧО/Н</t>
    </r>
    <r>
      <rPr>
        <vertAlign val="subscript"/>
        <sz val="18"/>
        <color theme="1"/>
        <rFont val="Calibri"/>
        <family val="2"/>
        <charset val="204"/>
        <scheme val="minor"/>
      </rPr>
      <t>5-18</t>
    </r>
    <r>
      <rPr>
        <sz val="18"/>
        <color theme="1"/>
        <rFont val="Calibri"/>
        <family val="2"/>
        <charset val="204"/>
        <scheme val="minor"/>
      </rPr>
      <t>)*100,  ЧО=ЧО</t>
    </r>
    <r>
      <rPr>
        <vertAlign val="subscript"/>
        <sz val="18"/>
        <color theme="1"/>
        <rFont val="Calibri"/>
        <family val="2"/>
        <charset val="204"/>
        <scheme val="minor"/>
      </rPr>
      <t>1</t>
    </r>
    <r>
      <rPr>
        <sz val="18"/>
        <color theme="1"/>
        <rFont val="Calibri"/>
        <family val="2"/>
        <charset val="204"/>
        <scheme val="minor"/>
      </rPr>
      <t>+ЧО</t>
    </r>
    <r>
      <rPr>
        <vertAlign val="subscript"/>
        <sz val="18"/>
        <color theme="1"/>
        <rFont val="Calibri"/>
        <family val="2"/>
        <charset val="204"/>
        <scheme val="minor"/>
      </rPr>
      <t>2</t>
    </r>
    <r>
      <rPr>
        <sz val="18"/>
        <color theme="1"/>
        <rFont val="Calibri"/>
        <family val="2"/>
        <charset val="204"/>
        <scheme val="minor"/>
      </rPr>
      <t>+ЧО</t>
    </r>
    <r>
      <rPr>
        <vertAlign val="subscript"/>
        <sz val="18"/>
        <color theme="1"/>
        <rFont val="Calibri"/>
        <family val="2"/>
        <charset val="204"/>
        <scheme val="minor"/>
      </rPr>
      <t>3</t>
    </r>
    <r>
      <rPr>
        <sz val="18"/>
        <color theme="1"/>
        <rFont val="Calibri"/>
        <family val="2"/>
        <charset val="204"/>
        <scheme val="minor"/>
      </rPr>
      <t>+ЧО</t>
    </r>
    <r>
      <rPr>
        <vertAlign val="subscript"/>
        <sz val="18"/>
        <color theme="1"/>
        <rFont val="Calibri"/>
        <family val="2"/>
        <charset val="204"/>
        <scheme val="minor"/>
      </rPr>
      <t>4</t>
    </r>
    <r>
      <rPr>
        <sz val="18"/>
        <color theme="1"/>
        <rFont val="Calibri"/>
        <family val="2"/>
        <charset val="204"/>
        <scheme val="minor"/>
      </rPr>
      <t>+ЧО</t>
    </r>
    <r>
      <rPr>
        <vertAlign val="subscript"/>
        <sz val="18"/>
        <color theme="1"/>
        <rFont val="Calibri"/>
        <family val="2"/>
        <charset val="204"/>
        <scheme val="minor"/>
      </rPr>
      <t>5</t>
    </r>
  </si>
  <si>
    <r>
      <t>(В</t>
    </r>
    <r>
      <rPr>
        <vertAlign val="subscript"/>
        <sz val="18"/>
        <color theme="1"/>
        <rFont val="Calibri"/>
        <family val="2"/>
        <charset val="204"/>
        <scheme val="minor"/>
      </rPr>
      <t>i</t>
    </r>
    <r>
      <rPr>
        <sz val="18"/>
        <color theme="1"/>
        <rFont val="Calibri"/>
        <family val="2"/>
        <charset val="204"/>
        <scheme val="minor"/>
      </rPr>
      <t>/В)*100,  i=1,2,3,4,5,6</t>
    </r>
  </si>
  <si>
    <r>
      <t>(М</t>
    </r>
    <r>
      <rPr>
        <vertAlign val="subscript"/>
        <sz val="18"/>
        <color theme="1"/>
        <rFont val="Calibri"/>
        <family val="2"/>
        <charset val="204"/>
        <scheme val="minor"/>
      </rPr>
      <t>о</t>
    </r>
    <r>
      <rPr>
        <sz val="18"/>
        <color theme="1"/>
        <rFont val="Calibri"/>
        <family val="2"/>
        <charset val="204"/>
        <scheme val="minor"/>
      </rPr>
      <t>/М)*100</t>
    </r>
  </si>
  <si>
    <r>
      <t>(ЧС</t>
    </r>
    <r>
      <rPr>
        <vertAlign val="subscript"/>
        <sz val="18"/>
        <color theme="1"/>
        <rFont val="Calibri"/>
        <family val="2"/>
        <charset val="204"/>
        <scheme val="minor"/>
      </rPr>
      <t>р</t>
    </r>
    <r>
      <rPr>
        <sz val="18"/>
        <color theme="1"/>
        <rFont val="Calibri"/>
        <family val="2"/>
        <charset val="204"/>
        <scheme val="minor"/>
      </rPr>
      <t>/ЧС)*100</t>
    </r>
  </si>
  <si>
    <r>
      <t>(М</t>
    </r>
    <r>
      <rPr>
        <vertAlign val="subscript"/>
        <sz val="18"/>
        <color theme="1"/>
        <rFont val="Calibri"/>
        <family val="2"/>
        <charset val="204"/>
        <scheme val="minor"/>
      </rPr>
      <t>т</t>
    </r>
    <r>
      <rPr>
        <sz val="18"/>
        <color theme="1"/>
        <rFont val="Calibri"/>
        <family val="2"/>
        <charset val="204"/>
        <scheme val="minor"/>
      </rPr>
      <t>/М)*100</t>
    </r>
  </si>
  <si>
    <t>Расчет</t>
  </si>
  <si>
    <t>(ЧВ кп/ЧВ)*100</t>
  </si>
  <si>
    <r>
      <t>ЧВ / Ч</t>
    </r>
    <r>
      <rPr>
        <b/>
        <sz val="8"/>
        <color theme="1"/>
        <rFont val="Calibri"/>
        <family val="2"/>
        <charset val="204"/>
        <scheme val="minor"/>
      </rPr>
      <t>до</t>
    </r>
  </si>
  <si>
    <r>
      <t>З</t>
    </r>
    <r>
      <rPr>
        <b/>
        <vertAlign val="subscript"/>
        <sz val="11"/>
        <color theme="1"/>
        <rFont val="Calibri"/>
        <family val="2"/>
        <charset val="204"/>
        <scheme val="minor"/>
      </rPr>
      <t>2</t>
    </r>
  </si>
  <si>
    <r>
      <t>З</t>
    </r>
    <r>
      <rPr>
        <b/>
        <vertAlign val="subscript"/>
        <sz val="11"/>
        <color theme="1"/>
        <rFont val="Calibri"/>
        <family val="2"/>
        <charset val="204"/>
        <scheme val="minor"/>
      </rPr>
      <t>1</t>
    </r>
  </si>
  <si>
    <r>
      <t>З</t>
    </r>
    <r>
      <rPr>
        <vertAlign val="subscript"/>
        <sz val="11"/>
        <color theme="1"/>
        <rFont val="Calibri"/>
        <family val="2"/>
        <charset val="204"/>
        <scheme val="minor"/>
      </rPr>
      <t xml:space="preserve">1  </t>
    </r>
    <r>
      <rPr>
        <sz val="11"/>
        <color theme="1"/>
        <rFont val="Calibri"/>
        <family val="2"/>
        <charset val="204"/>
        <scheme val="minor"/>
      </rPr>
      <t>=ФОТ</t>
    </r>
    <r>
      <rPr>
        <vertAlign val="subscript"/>
        <sz val="11"/>
        <color theme="1"/>
        <rFont val="Calibri"/>
        <family val="2"/>
        <charset val="204"/>
        <scheme val="minor"/>
      </rPr>
      <t>1</t>
    </r>
    <r>
      <rPr>
        <sz val="11"/>
        <color theme="1"/>
        <rFont val="Calibri"/>
        <family val="2"/>
        <charset val="204"/>
        <scheme val="minor"/>
      </rPr>
      <t>/Ч</t>
    </r>
    <r>
      <rPr>
        <vertAlign val="subscript"/>
        <sz val="11"/>
        <color theme="1"/>
        <rFont val="Calibri"/>
        <family val="2"/>
        <charset val="204"/>
        <scheme val="minor"/>
      </rPr>
      <t>сп1</t>
    </r>
    <r>
      <rPr>
        <sz val="11"/>
        <color theme="1"/>
        <rFont val="Calibri"/>
        <family val="2"/>
        <charset val="204"/>
        <scheme val="minor"/>
      </rPr>
      <t>)/12)*1000</t>
    </r>
  </si>
  <si>
    <r>
      <t>З2</t>
    </r>
    <r>
      <rPr>
        <vertAlign val="subscript"/>
        <sz val="11"/>
        <color theme="1"/>
        <rFont val="Calibri"/>
        <family val="2"/>
        <charset val="204"/>
        <scheme val="minor"/>
      </rPr>
      <t xml:space="preserve">  </t>
    </r>
    <r>
      <rPr>
        <sz val="11"/>
        <color theme="1"/>
        <rFont val="Calibri"/>
        <family val="2"/>
        <charset val="204"/>
        <scheme val="minor"/>
      </rPr>
      <t>=ФОТ</t>
    </r>
    <r>
      <rPr>
        <vertAlign val="subscript"/>
        <sz val="11"/>
        <color theme="1"/>
        <rFont val="Calibri"/>
        <family val="2"/>
        <charset val="204"/>
        <scheme val="minor"/>
      </rPr>
      <t>2</t>
    </r>
    <r>
      <rPr>
        <sz val="11"/>
        <color theme="1"/>
        <rFont val="Calibri"/>
        <family val="2"/>
        <charset val="204"/>
        <scheme val="minor"/>
      </rPr>
      <t>/Ч</t>
    </r>
    <r>
      <rPr>
        <vertAlign val="subscript"/>
        <sz val="11"/>
        <color theme="1"/>
        <rFont val="Calibri"/>
        <family val="2"/>
        <charset val="204"/>
        <scheme val="minor"/>
      </rPr>
      <t>сп2</t>
    </r>
    <r>
      <rPr>
        <sz val="11"/>
        <color theme="1"/>
        <rFont val="Calibri"/>
        <family val="2"/>
        <charset val="204"/>
        <scheme val="minor"/>
      </rPr>
      <t>)/12)*1000</t>
    </r>
  </si>
  <si>
    <t>3. Профессиональное образование</t>
  </si>
  <si>
    <t>7. Профессиональное обучение</t>
  </si>
  <si>
    <t>8. Дополнительная информация о системе образования</t>
  </si>
  <si>
    <t>5. Дополнительное образование</t>
  </si>
  <si>
    <t>№ п/п</t>
  </si>
  <si>
    <t>Показатель</t>
  </si>
  <si>
    <t>Значение</t>
  </si>
  <si>
    <t>Зу</t>
  </si>
  <si>
    <t>Зу=((ФОТу/Чсп,у)/12)*1000</t>
  </si>
  <si>
    <t>Зпр</t>
  </si>
  <si>
    <t>Зпр=((ФОТпр/Чсп,пр)/12)*1000</t>
  </si>
  <si>
    <r>
      <t xml:space="preserve">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t>
    </r>
    <r>
      <rPr>
        <b/>
        <sz val="11"/>
        <color theme="1"/>
        <rFont val="Calibri"/>
        <family val="2"/>
        <charset val="204"/>
        <scheme val="minor"/>
      </rPr>
      <t>канализацию</t>
    </r>
  </si>
  <si>
    <r>
      <t xml:space="preserve">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t>
    </r>
    <r>
      <rPr>
        <b/>
        <sz val="11"/>
        <color theme="1"/>
        <rFont val="Calibri"/>
        <family val="2"/>
        <charset val="204"/>
        <scheme val="minor"/>
      </rPr>
      <t>центральное отопление</t>
    </r>
  </si>
  <si>
    <r>
      <t xml:space="preserve">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t>
    </r>
    <r>
      <rPr>
        <b/>
        <sz val="11"/>
        <color theme="1"/>
        <rFont val="Calibri"/>
        <family val="2"/>
        <charset val="204"/>
        <scheme val="minor"/>
      </rPr>
      <t>водопровод</t>
    </r>
  </si>
  <si>
    <r>
      <t xml:space="preserve">число вечерних общеобразовательных организаций (включая филиалы), имеющих </t>
    </r>
    <r>
      <rPr>
        <b/>
        <sz val="11"/>
        <color theme="1"/>
        <rFont val="Calibri"/>
        <family val="2"/>
        <charset val="204"/>
        <scheme val="minor"/>
      </rPr>
      <t>канализацию</t>
    </r>
  </si>
  <si>
    <r>
      <t xml:space="preserve">число вечерних общеобразовательных организаций (включая филиалы), имеющих </t>
    </r>
    <r>
      <rPr>
        <b/>
        <sz val="11"/>
        <color theme="1"/>
        <rFont val="Calibri"/>
        <family val="2"/>
        <charset val="204"/>
        <scheme val="minor"/>
      </rPr>
      <t>центральное отопление</t>
    </r>
  </si>
  <si>
    <r>
      <t xml:space="preserve">число вечерних общеобразовательных организаций (включая филиалы), имеющих </t>
    </r>
    <r>
      <rPr>
        <b/>
        <sz val="11"/>
        <color theme="1"/>
        <rFont val="Calibri"/>
        <family val="2"/>
        <charset val="204"/>
        <scheme val="minor"/>
      </rPr>
      <t>водопровод</t>
    </r>
  </si>
  <si>
    <r>
      <t xml:space="preserve">среднее значение тестовых баллов, полученных выпускниками, завершившими обучение по образовательным программам среднего общего образования, по результатам ЕГЭ по </t>
    </r>
    <r>
      <rPr>
        <b/>
        <sz val="11"/>
        <color theme="1"/>
        <rFont val="Calibri"/>
        <family val="2"/>
        <charset val="204"/>
        <scheme val="minor"/>
      </rPr>
      <t>математике</t>
    </r>
  </si>
  <si>
    <r>
      <t xml:space="preserve">среднее значение тестовых баллов, полученных выпускниками, завершившими обучение по образовательным программам среднего общего образования, по результатам ЕГЭ по </t>
    </r>
    <r>
      <rPr>
        <b/>
        <sz val="11"/>
        <color theme="1"/>
        <rFont val="Calibri"/>
        <family val="2"/>
        <charset val="204"/>
        <scheme val="minor"/>
      </rPr>
      <t>русскому языку</t>
    </r>
  </si>
  <si>
    <r>
      <t xml:space="preserve">среднее значение тестовых баллов, полученных выпускниками, завершившими обучение по образовательным программам основного общего образования, по результатам ГИА по </t>
    </r>
    <r>
      <rPr>
        <b/>
        <sz val="11"/>
        <color theme="1"/>
        <rFont val="Calibri"/>
        <family val="2"/>
        <charset val="204"/>
        <scheme val="minor"/>
      </rPr>
      <t>русскому языку</t>
    </r>
  </si>
  <si>
    <r>
      <t xml:space="preserve">среднее значение тестовых баллов, полученных выпускниками, завершившими обучение по образовательным программам основного общего образования, по результатам ГИА по </t>
    </r>
    <r>
      <rPr>
        <b/>
        <sz val="11"/>
        <color theme="1"/>
        <rFont val="Calibri"/>
        <family val="2"/>
        <charset val="204"/>
        <scheme val="minor"/>
      </rPr>
      <t>математике</t>
    </r>
  </si>
  <si>
    <r>
      <t xml:space="preserve">доля получивших ниже минимального количества баллов среди выпускников, завершивших обучение по программам среднего общего образования, по результатам ЕГЭ по </t>
    </r>
    <r>
      <rPr>
        <b/>
        <sz val="11"/>
        <color theme="1"/>
        <rFont val="Calibri"/>
        <family val="2"/>
        <charset val="204"/>
        <scheme val="minor"/>
      </rPr>
      <t>русскому языку</t>
    </r>
  </si>
  <si>
    <t>b1</t>
  </si>
  <si>
    <t>a1</t>
  </si>
  <si>
    <t>a1=a1y+a1д+a1ууис+а1успец+ф1дуис+а1дспец</t>
  </si>
  <si>
    <t>b1=b1y+b1д</t>
  </si>
  <si>
    <t xml:space="preserve">    программы   подготовки   квалифицированных рабочих, служащих;</t>
  </si>
  <si>
    <t xml:space="preserve">    программы подготовки специалистов среднего звена.</t>
  </si>
  <si>
    <t>ЗПс</t>
  </si>
  <si>
    <t>ЗПс=((ФОТпр/Чпр)/12)*100</t>
  </si>
  <si>
    <t xml:space="preserve">    профессиональные           образовательные организации,   реализующие   исключительно программы   подготовки   квалифицированных рабочих, служащих</t>
  </si>
  <si>
    <t xml:space="preserve">    профессиональные           образовательные организации,   реализующие программы подготовки специалистов среднего звена</t>
  </si>
  <si>
    <t xml:space="preserve">    профессиональные           образовательные организации, реализующие исключительно программы подготовки квалифицированных рабочих, служащих</t>
  </si>
  <si>
    <t xml:space="preserve">    профессиональные           образовательные организации, реализующие программы подготовки специалистов среднего звена</t>
  </si>
  <si>
    <t>ПМр</t>
  </si>
  <si>
    <t>ПМр=К*200/1000</t>
  </si>
  <si>
    <t xml:space="preserve">    профессиональные           образовательные     организации,     реализующие     программы     среднего  профессионального  образования -   исключительно     программы     подготовки     квалифицированных рабочих, служащих;</t>
  </si>
  <si>
    <t xml:space="preserve">    профессиональные           образовательные   организации,     реализующие     программы  среднего  профессионального  образования -     программы подготовки специалистов среднего   звена.</t>
  </si>
  <si>
    <t xml:space="preserve">      профессиональные         образовательные организации</t>
  </si>
  <si>
    <t xml:space="preserve">      организации высшего образования, имеющие       в своем        составе       структурные       подразделения,   реализующие   программы   подготовки   квалифицированных  рабочих, служащих</t>
  </si>
  <si>
    <t xml:space="preserve">      организации высшего образования, имеющие       в своем        составе       структурные       подразделения,   реализующие   программы   подготовки   специалистов среднего звена</t>
  </si>
  <si>
    <t xml:space="preserve">    профессиональные           образовательные организации</t>
  </si>
  <si>
    <t xml:space="preserve">    профессиональные           образовательные    организации,  реализующие  образовательные     программы    среднего    профессионального     образования  -  исключительно    программы подготовки   квалифицированных    рабочих, служащих;</t>
  </si>
  <si>
    <t xml:space="preserve">    профессиональные           образовательные организации,  реализующие  образовательные программы    среднего    профессионального образования    -   программы    подготовки  специалистов среднего звена.</t>
  </si>
  <si>
    <t>ЗПв</t>
  </si>
  <si>
    <t>ЗПв=((ФОТпр/Чпр)/12)*1000</t>
  </si>
  <si>
    <t>численность студентов очной формы обучения</t>
  </si>
  <si>
    <t>численность студентов заочной формы обучения</t>
  </si>
  <si>
    <t xml:space="preserve">ПМр </t>
  </si>
  <si>
    <t xml:space="preserve">    улучшение   знаний   в    рамках  школьной программы обучающимися</t>
  </si>
  <si>
    <t xml:space="preserve">    профессиональная    ориентация,   освоение значимых для профессиональной деятельности навыков обучающимися</t>
  </si>
  <si>
    <t xml:space="preserve">    приобретение  актуальных  знаний,  умений, практических навыков обучающимися</t>
  </si>
  <si>
    <t xml:space="preserve">    выявление    и    развитие    таланта    и способностей обучающихся</t>
  </si>
  <si>
    <t>работающие по всем видам образовательной деятельности</t>
  </si>
  <si>
    <t>художественная</t>
  </si>
  <si>
    <t>эколого-биологическая</t>
  </si>
  <si>
    <t>туристко-краеведческая</t>
  </si>
  <si>
    <t>техническая</t>
  </si>
  <si>
    <t>спортивная</t>
  </si>
  <si>
    <t>военно-патриотическая и спортивно-техническая</t>
  </si>
  <si>
    <t>другие</t>
  </si>
  <si>
    <t>ЧОобр1</t>
  </si>
  <si>
    <t>ЧОобр2</t>
  </si>
  <si>
    <t>ЧОобр3</t>
  </si>
  <si>
    <t>ЧОобр4</t>
  </si>
  <si>
    <t>ЧОобр5</t>
  </si>
  <si>
    <t>ЧОобр6</t>
  </si>
  <si>
    <t>ЧОобр7</t>
  </si>
  <si>
    <t>ЧОобр8</t>
  </si>
  <si>
    <r>
      <t>ЧО</t>
    </r>
    <r>
      <rPr>
        <vertAlign val="subscript"/>
        <sz val="14"/>
        <color theme="1"/>
        <rFont val="Calibri"/>
        <family val="2"/>
        <charset val="204"/>
        <scheme val="minor"/>
      </rPr>
      <t>обр</t>
    </r>
  </si>
  <si>
    <r>
      <t>ЧО</t>
    </r>
    <r>
      <rPr>
        <vertAlign val="subscript"/>
        <sz val="14"/>
        <color theme="1"/>
        <rFont val="Calibri"/>
        <family val="2"/>
        <charset val="204"/>
        <scheme val="minor"/>
      </rPr>
      <t>культ</t>
    </r>
  </si>
  <si>
    <r>
      <t>ЧО</t>
    </r>
    <r>
      <rPr>
        <vertAlign val="subscript"/>
        <sz val="14"/>
        <color theme="1"/>
        <rFont val="Calibri"/>
        <family val="2"/>
        <charset val="204"/>
        <scheme val="minor"/>
      </rPr>
      <t>спорт</t>
    </r>
  </si>
  <si>
    <r>
      <t xml:space="preserve">численность респондентов (руководителей предприятий и организаций реального сектора экономики), ответивших на вопрос "Какую долю от общей численности работников Вашего предприятия/компании составили работники, прошедшие профподготовку, обучение, повышение квалификации в различных организациях, стажировку" (социологический опрос руководителей предприятий и организаций реального сектора экономики) </t>
    </r>
    <r>
      <rPr>
        <b/>
        <sz val="11"/>
        <color theme="1"/>
        <rFont val="Calibri"/>
        <family val="2"/>
        <charset val="204"/>
        <scheme val="minor"/>
      </rPr>
      <t>внутри предприятия</t>
    </r>
  </si>
  <si>
    <r>
      <t xml:space="preserve">численность респондентов (руководителей предприятий и организаций реального сектора экономики), ответивших на вопрос "Какую долю от общей численности работников Вашего предприятия/компании составили работники, прошедшие профподготовку, обучение, повышение квалификации в различных организациях, стажировку" (социологический опрос руководителей предприятий и организаций реального сектора экономики) в образовательной организации, </t>
    </r>
    <r>
      <rPr>
        <b/>
        <sz val="11"/>
        <color theme="1"/>
        <rFont val="Calibri"/>
        <family val="2"/>
        <charset val="204"/>
        <scheme val="minor"/>
      </rPr>
      <t>осуществляющей образовательную деятельность по реализации образовательных программ высшего образования</t>
    </r>
  </si>
  <si>
    <r>
      <t>численность респондентов (руководителей предприятий и организаций реального сектора экономики), ответивших на вопрос "Какую долю от общей численности работников Вашего предприятия/компании составили работники, прошедшие профподготовку, обучение, повышение квалификации в различных организациях, стажировку" (социологический опрос руководителей предприятий и организаций реального сектора экономики)</t>
    </r>
    <r>
      <rPr>
        <b/>
        <sz val="11"/>
        <color theme="1"/>
        <rFont val="Calibri"/>
        <family val="2"/>
        <charset val="204"/>
        <scheme val="minor"/>
      </rPr>
      <t xml:space="preserve"> в образовательной организации, осуществляющую образовательную деятельность по реализации образовательных программ среднего профессионального образования</t>
    </r>
  </si>
  <si>
    <r>
      <t>численность респондентов (руководителей предприятий и организаций реального сектора экономики), ответивших на вопрос "Какую долю от общей численности работников Вашего предприятия/компании составили работники, прошедшие профподготовку, обучение, повышение квалификации в различных организациях, стажировку"</t>
    </r>
    <r>
      <rPr>
        <i/>
        <sz val="11"/>
        <color theme="1"/>
        <rFont val="Calibri"/>
        <family val="2"/>
        <charset val="204"/>
        <scheme val="minor"/>
      </rPr>
      <t xml:space="preserve"> </t>
    </r>
    <r>
      <rPr>
        <b/>
        <sz val="11"/>
        <color theme="1"/>
        <rFont val="Calibri"/>
        <family val="2"/>
        <charset val="204"/>
        <scheme val="minor"/>
      </rPr>
      <t>в образовательной организации, осуществляющей образовательную деятельность по реализации дополнительных общеобразовательных программ</t>
    </r>
  </si>
  <si>
    <r>
      <t xml:space="preserve">численность респондентов (руководителей предприятий и организаций реального сектора экономики), ответивших на вопрос "Какую долю от общей численности работников Вашего предприятия/компании составили работники, прошедшие профподготовку, обучение, повышение квалификации в различных организациях, стажировку" </t>
    </r>
    <r>
      <rPr>
        <b/>
        <sz val="11"/>
        <color theme="1"/>
        <rFont val="Calibri"/>
        <family val="2"/>
        <charset val="204"/>
        <scheme val="minor"/>
      </rPr>
      <t>в образовательной организации, осуществляющей образовательную деятельность по реализации дополнительных профессиональных программ</t>
    </r>
  </si>
  <si>
    <r>
      <t xml:space="preserve">численность респондентов (руководителей предприятий и организаций реального сектора экономики), ответивших на вопрос "Какую долю от общей численности работников Вашего предприятия/компании составили работники, прошедшие профподготовку, обучение, повышение квалификации в различных организациях, стажировку" (социологический опрос руководителей предприятий и организаций реального сектора экономики) </t>
    </r>
    <r>
      <rPr>
        <b/>
        <sz val="11"/>
        <color theme="1"/>
        <rFont val="Calibri"/>
        <family val="2"/>
        <charset val="204"/>
        <scheme val="minor"/>
      </rPr>
      <t>в других организациях, не являющихся образовательными организациями (компании-партнеры, кадровые агентства, консалтинговые, тренинговые компании, государственные службы занятости и пр.)</t>
    </r>
  </si>
  <si>
    <t>ЧР1</t>
  </si>
  <si>
    <t>ЧР2</t>
  </si>
  <si>
    <t>ЧР3</t>
  </si>
  <si>
    <t>ЧР4</t>
  </si>
  <si>
    <t>ЧР5</t>
  </si>
  <si>
    <t>ЧР6</t>
  </si>
  <si>
    <t xml:space="preserve">    организации дополнительного профессионального образования</t>
  </si>
  <si>
    <t xml:space="preserve">    профессиональные образовательные организации</t>
  </si>
  <si>
    <t xml:space="preserve">    образовательные организации высшего образования</t>
  </si>
  <si>
    <t xml:space="preserve">    учебные центры профессиональной квалификации</t>
  </si>
  <si>
    <t xml:space="preserve">    финансовые средства от приносящей доход деятельности</t>
  </si>
  <si>
    <t xml:space="preserve">    исключительно профессиональной  подготовки квалифицированных рабочих, служащих</t>
  </si>
  <si>
    <t xml:space="preserve">    профессиональной  подготовки  специалистов среднего звена</t>
  </si>
  <si>
    <t xml:space="preserve">    бакалавриата,   подготовки   специалистов, магистратуры</t>
  </si>
  <si>
    <r>
      <t>(РП</t>
    </r>
    <r>
      <rPr>
        <vertAlign val="superscript"/>
        <sz val="18"/>
        <color theme="1"/>
        <rFont val="Calibri"/>
        <family val="2"/>
        <charset val="204"/>
        <scheme val="minor"/>
      </rPr>
      <t>с</t>
    </r>
    <r>
      <rPr>
        <vertAlign val="subscript"/>
        <sz val="18"/>
        <color theme="1"/>
        <rFont val="Calibri"/>
        <family val="2"/>
        <charset val="204"/>
        <scheme val="minor"/>
      </rPr>
      <t>пкрс</t>
    </r>
    <r>
      <rPr>
        <sz val="18"/>
        <color theme="1"/>
        <rFont val="Calibri"/>
        <family val="2"/>
        <charset val="204"/>
        <scheme val="minor"/>
      </rPr>
      <t>/РП</t>
    </r>
    <r>
      <rPr>
        <vertAlign val="subscript"/>
        <sz val="18"/>
        <color theme="1"/>
        <rFont val="Calibri"/>
        <family val="2"/>
        <charset val="204"/>
        <scheme val="minor"/>
      </rPr>
      <t>пкрс</t>
    </r>
    <r>
      <rPr>
        <sz val="18"/>
        <color theme="1"/>
        <rFont val="Calibri"/>
        <family val="2"/>
        <charset val="204"/>
        <scheme val="minor"/>
      </rPr>
      <t>)*100</t>
    </r>
  </si>
  <si>
    <t>численность иностранных студентов, обучающихся по образовательным программам среднего профессионального образования - программам подготовки специалистов среднего звена, всего</t>
  </si>
  <si>
    <t>численность студентов, обучающихся по программам высшего образования - программам бакалавриата, программам специалитета, программам магистратуры, всего</t>
  </si>
  <si>
    <t>из них граждане СНГ</t>
  </si>
  <si>
    <t>дошкольное образование</t>
  </si>
  <si>
    <t>начальное общее, основное общее, среднее общее образование</t>
  </si>
  <si>
    <t>среднее профессиональное образование (подготовка квалифицированных рабочих, служащих)</t>
  </si>
  <si>
    <t>среднее профессиональное образование (подготовка специалистов среднего звена)</t>
  </si>
  <si>
    <t>высшее образование (бакалавриат, специалитет, магистратура)</t>
  </si>
  <si>
    <t xml:space="preserve">    образовательные     программы     среднего профессионального образования - программы подготовки квалицифированных рабочих, служащих</t>
  </si>
  <si>
    <t xml:space="preserve">    образовательные     программы     среднего профессионального образования - программы подготовки специалистов среднего звена</t>
  </si>
  <si>
    <t xml:space="preserve">    образовательные      программы     высшего образования - программы бакалавривата</t>
  </si>
  <si>
    <t xml:space="preserve">    программы  высшего образования - программы подготовки специалитета</t>
  </si>
  <si>
    <t xml:space="preserve">    образовательные      программы     высшего образования - программы магистратуры</t>
  </si>
  <si>
    <t xml:space="preserve">    образовательные      программы     высшего образования - программы подготовки кадров высшей квалификации</t>
  </si>
  <si>
    <t>ЧО = (сумм ЧО1:ЧО5)</t>
  </si>
  <si>
    <r>
      <t>В</t>
    </r>
    <r>
      <rPr>
        <sz val="11"/>
        <color theme="1"/>
        <rFont val="Calibri"/>
        <family val="2"/>
        <charset val="204"/>
        <scheme val="minor"/>
      </rPr>
      <t/>
    </r>
  </si>
  <si>
    <t>В= сумм(В1:В6)</t>
  </si>
  <si>
    <t>численность постоянного населения в возрасте 14 - 29 лет</t>
  </si>
  <si>
    <t>численность респондентов (руководителей предприятий и организаций реального сектора экономики), оценивших на j баллов (j = 1, 2, 3, 4, 5) уровень профессиональных знаний образовательных организаций, реализующих образовательные программы среднего профессионального образования и высшего образования (i = 1), и умение переучиваться, осваивать новое в профессии (i = 2) выпускников (являются сотрудниками предприятий, где проводится опрос, в течение последних 2-х лет) образовательных организаций (социологический опрос руководителей предприятий и организаций реального сектора экономики):</t>
  </si>
  <si>
    <t xml:space="preserve">профессиональных образовательных организаций, реализующих образовательные программы среднего профессионального образования (подготовка квалифицированных рабочих, служащих) </t>
  </si>
  <si>
    <t xml:space="preserve">профессиональных образовательных организаций, реализующих образовательные программы среднего профессионального образования (подготовка специалистов среднего звена) </t>
  </si>
  <si>
    <t>численность респондентов (руководителей предприятий и организаций реального сектора экономики), оценивших:</t>
  </si>
  <si>
    <t>1 из 5 баллов</t>
  </si>
  <si>
    <t>2 из 5 баллов</t>
  </si>
  <si>
    <t>3 из 5 баллов</t>
  </si>
  <si>
    <t>4 из 5 баллов</t>
  </si>
  <si>
    <t>5 из 5 баллов</t>
  </si>
  <si>
    <r>
      <t xml:space="preserve"> - уровень профессиональных знаний образовательных организаций, реализующих образовательные программы среднего профессионального образования </t>
    </r>
    <r>
      <rPr>
        <i/>
        <sz val="11"/>
        <color theme="1"/>
        <rFont val="Calibri"/>
        <family val="2"/>
        <charset val="204"/>
        <scheme val="minor"/>
      </rPr>
      <t>(подготовка квалифицированных рабочих, служащих)</t>
    </r>
    <r>
      <rPr>
        <sz val="11"/>
        <color theme="1"/>
        <rFont val="Calibri"/>
        <family val="2"/>
        <charset val="204"/>
        <scheme val="minor"/>
      </rPr>
      <t xml:space="preserve"> на</t>
    </r>
  </si>
  <si>
    <r>
      <t xml:space="preserve"> - уровень профессиональных знаний образовательных организаций, реализующих образовательные программы среднего профессионального образования </t>
    </r>
    <r>
      <rPr>
        <i/>
        <sz val="11"/>
        <color theme="1"/>
        <rFont val="Calibri"/>
        <family val="2"/>
        <charset val="204"/>
        <scheme val="minor"/>
      </rPr>
      <t>(подготовка специалистов среднего звена)</t>
    </r>
    <r>
      <rPr>
        <sz val="11"/>
        <color theme="1"/>
        <rFont val="Calibri"/>
        <family val="2"/>
        <charset val="204"/>
        <scheme val="minor"/>
      </rPr>
      <t xml:space="preserve"> на</t>
    </r>
  </si>
  <si>
    <r>
      <t xml:space="preserve"> - уровень профессиональных знаний образовательных организаций </t>
    </r>
    <r>
      <rPr>
        <i/>
        <sz val="11"/>
        <color theme="1"/>
        <rFont val="Calibri"/>
        <family val="2"/>
        <charset val="204"/>
        <scheme val="minor"/>
      </rPr>
      <t>высшего образования</t>
    </r>
  </si>
  <si>
    <r>
      <t xml:space="preserve"> - умение переучиваться, осваивать новое в профессии выпускников профессиональных образовательных организаций, реализующих образовательные программы среднего профессионального образования</t>
    </r>
    <r>
      <rPr>
        <i/>
        <sz val="11"/>
        <color theme="1"/>
        <rFont val="Calibri"/>
        <family val="2"/>
        <charset val="204"/>
        <scheme val="minor"/>
      </rPr>
      <t xml:space="preserve"> (подготовка квалифицированных рабочих, служащих)</t>
    </r>
  </si>
  <si>
    <r>
      <t xml:space="preserve"> - умение переучиваться, осваивать новое в профессии выпускников профессиональных образовательных организаций, реализующих образовательные программы среднего профессионального образования</t>
    </r>
    <r>
      <rPr>
        <i/>
        <sz val="11"/>
        <color theme="1"/>
        <rFont val="Calibri"/>
        <family val="2"/>
        <charset val="204"/>
        <scheme val="minor"/>
      </rPr>
      <t xml:space="preserve"> (подготовка специалистов среднего звена)</t>
    </r>
  </si>
  <si>
    <r>
      <t xml:space="preserve"> - умение переучиваться, осваивать новое в профессии выпускников профессиональных образовательных </t>
    </r>
    <r>
      <rPr>
        <i/>
        <sz val="11"/>
        <color theme="1"/>
        <rFont val="Calibri"/>
        <family val="2"/>
        <charset val="204"/>
        <scheme val="minor"/>
      </rPr>
      <t>организаций высшего образования</t>
    </r>
  </si>
  <si>
    <t>ЧР11</t>
  </si>
  <si>
    <t>ЧР21</t>
  </si>
  <si>
    <t>ЧР31</t>
  </si>
  <si>
    <t>ЧР12</t>
  </si>
  <si>
    <t>ЧР22</t>
  </si>
  <si>
    <t>ЧР32</t>
  </si>
  <si>
    <t>подготовка квалифицированных рабочих, служащих</t>
  </si>
  <si>
    <t>подготовка специалистов среднего звена</t>
  </si>
  <si>
    <t>k=1</t>
  </si>
  <si>
    <t>k=2</t>
  </si>
  <si>
    <t>k=3</t>
  </si>
  <si>
    <r>
      <t xml:space="preserve">ЧУ </t>
    </r>
    <r>
      <rPr>
        <b/>
        <vertAlign val="subscript"/>
        <sz val="11"/>
        <color theme="1"/>
        <rFont val="Calibri"/>
        <family val="2"/>
        <charset val="204"/>
        <scheme val="minor"/>
      </rPr>
      <t>дн</t>
    </r>
  </si>
  <si>
    <r>
      <t xml:space="preserve">Чу </t>
    </r>
    <r>
      <rPr>
        <b/>
        <vertAlign val="subscript"/>
        <sz val="11"/>
        <color theme="1"/>
        <rFont val="Calibri"/>
        <family val="2"/>
        <charset val="204"/>
        <scheme val="minor"/>
      </rPr>
      <t>веч</t>
    </r>
  </si>
  <si>
    <r>
      <t>ЧО</t>
    </r>
    <r>
      <rPr>
        <b/>
        <vertAlign val="subscript"/>
        <sz val="11"/>
        <color theme="1"/>
        <rFont val="Calibri"/>
        <family val="2"/>
        <charset val="204"/>
        <scheme val="minor"/>
      </rPr>
      <t>рс</t>
    </r>
  </si>
  <si>
    <r>
      <t>ЧО</t>
    </r>
    <r>
      <rPr>
        <b/>
        <vertAlign val="subscript"/>
        <sz val="11"/>
        <color theme="1"/>
        <rFont val="Calibri"/>
        <family val="2"/>
        <charset val="204"/>
        <scheme val="minor"/>
      </rPr>
      <t>ссз</t>
    </r>
  </si>
  <si>
    <r>
      <t>ЧУ</t>
    </r>
    <r>
      <rPr>
        <b/>
        <vertAlign val="superscript"/>
        <sz val="11"/>
        <color theme="1"/>
        <rFont val="Calibri"/>
        <family val="2"/>
        <charset val="204"/>
        <scheme val="minor"/>
      </rPr>
      <t>фгос</t>
    </r>
  </si>
  <si>
    <r>
      <t>ЧР</t>
    </r>
    <r>
      <rPr>
        <b/>
        <vertAlign val="superscript"/>
        <sz val="11"/>
        <color theme="1"/>
        <rFont val="Calibri"/>
        <family val="2"/>
        <charset val="204"/>
        <scheme val="minor"/>
      </rPr>
      <t>ов</t>
    </r>
  </si>
  <si>
    <r>
      <t>ЧУ</t>
    </r>
    <r>
      <rPr>
        <b/>
        <vertAlign val="subscript"/>
        <sz val="11"/>
        <color theme="1"/>
        <rFont val="Calibri"/>
        <family val="2"/>
        <charset val="204"/>
        <scheme val="minor"/>
      </rPr>
      <t>II</t>
    </r>
  </si>
  <si>
    <r>
      <t>ЧУ</t>
    </r>
    <r>
      <rPr>
        <b/>
        <vertAlign val="subscript"/>
        <sz val="11"/>
        <color theme="1"/>
        <rFont val="Calibri"/>
        <family val="2"/>
        <charset val="204"/>
        <scheme val="minor"/>
      </rPr>
      <t>III</t>
    </r>
  </si>
  <si>
    <r>
      <t>ЧУ</t>
    </r>
    <r>
      <rPr>
        <b/>
        <vertAlign val="subscript"/>
        <sz val="11"/>
        <color theme="1"/>
        <rFont val="Calibri"/>
        <family val="2"/>
        <charset val="204"/>
        <scheme val="minor"/>
      </rPr>
      <t>00</t>
    </r>
  </si>
  <si>
    <r>
      <t>У</t>
    </r>
    <r>
      <rPr>
        <b/>
        <vertAlign val="subscript"/>
        <sz val="11"/>
        <color theme="1"/>
        <rFont val="Calibri"/>
        <family val="2"/>
        <charset val="204"/>
        <scheme val="minor"/>
      </rPr>
      <t>35</t>
    </r>
  </si>
  <si>
    <r>
      <t>ФОТ</t>
    </r>
    <r>
      <rPr>
        <b/>
        <vertAlign val="subscript"/>
        <sz val="11"/>
        <color theme="1"/>
        <rFont val="Calibri"/>
        <family val="2"/>
        <charset val="204"/>
        <scheme val="minor"/>
      </rPr>
      <t>пр</t>
    </r>
  </si>
  <si>
    <r>
      <t>ФОТ</t>
    </r>
    <r>
      <rPr>
        <b/>
        <vertAlign val="subscript"/>
        <sz val="11"/>
        <color theme="1"/>
        <rFont val="Calibri"/>
        <family val="2"/>
        <charset val="204"/>
        <scheme val="minor"/>
      </rPr>
      <t>у</t>
    </r>
  </si>
  <si>
    <r>
      <t>Ч</t>
    </r>
    <r>
      <rPr>
        <b/>
        <vertAlign val="subscript"/>
        <sz val="11"/>
        <color theme="1"/>
        <rFont val="Calibri"/>
        <family val="2"/>
        <charset val="204"/>
        <scheme val="minor"/>
      </rPr>
      <t>сп,пр</t>
    </r>
  </si>
  <si>
    <r>
      <t>Ч</t>
    </r>
    <r>
      <rPr>
        <b/>
        <vertAlign val="subscript"/>
        <sz val="11"/>
        <color theme="1"/>
        <rFont val="Calibri"/>
        <family val="2"/>
        <charset val="204"/>
        <scheme val="minor"/>
      </rPr>
      <t>сп,у</t>
    </r>
  </si>
  <si>
    <r>
      <t>З</t>
    </r>
    <r>
      <rPr>
        <b/>
        <vertAlign val="subscript"/>
        <sz val="11"/>
        <color theme="1"/>
        <rFont val="Calibri"/>
        <family val="2"/>
        <charset val="204"/>
        <scheme val="minor"/>
      </rPr>
      <t>э</t>
    </r>
  </si>
  <si>
    <r>
      <t>ПЛ</t>
    </r>
    <r>
      <rPr>
        <b/>
        <vertAlign val="superscript"/>
        <sz val="11"/>
        <color theme="1"/>
        <rFont val="Calibri"/>
        <family val="2"/>
        <charset val="204"/>
        <scheme val="minor"/>
      </rPr>
      <t>дн</t>
    </r>
  </si>
  <si>
    <r>
      <rPr>
        <b/>
        <sz val="11"/>
        <color theme="1"/>
        <rFont val="Calibri"/>
        <family val="2"/>
        <charset val="204"/>
        <scheme val="minor"/>
      </rPr>
      <t>Пл</t>
    </r>
    <r>
      <rPr>
        <b/>
        <vertAlign val="superscript"/>
        <sz val="11"/>
        <color theme="1"/>
        <rFont val="Calibri"/>
        <family val="2"/>
        <charset val="204"/>
        <scheme val="minor"/>
      </rPr>
      <t>веч</t>
    </r>
  </si>
  <si>
    <r>
      <rPr>
        <b/>
        <sz val="11"/>
        <color theme="1"/>
        <rFont val="Calibri"/>
        <family val="2"/>
        <charset val="204"/>
        <scheme val="minor"/>
      </rPr>
      <t>ЧУ</t>
    </r>
    <r>
      <rPr>
        <b/>
        <vertAlign val="superscript"/>
        <sz val="11"/>
        <color theme="1"/>
        <rFont val="Calibri"/>
        <family val="2"/>
        <charset val="204"/>
        <scheme val="minor"/>
      </rPr>
      <t>дн</t>
    </r>
  </si>
  <si>
    <r>
      <t>ЧУ</t>
    </r>
    <r>
      <rPr>
        <b/>
        <vertAlign val="superscript"/>
        <sz val="11"/>
        <color theme="1"/>
        <rFont val="Calibri"/>
        <family val="2"/>
        <charset val="204"/>
        <scheme val="minor"/>
      </rPr>
      <t>дн</t>
    </r>
    <r>
      <rPr>
        <b/>
        <vertAlign val="subscript"/>
        <sz val="11"/>
        <color theme="1"/>
        <rFont val="Calibri"/>
        <family val="2"/>
        <charset val="204"/>
        <scheme val="minor"/>
      </rPr>
      <t>II</t>
    </r>
  </si>
  <si>
    <r>
      <t>ЧУ</t>
    </r>
    <r>
      <rPr>
        <b/>
        <vertAlign val="superscript"/>
        <sz val="11"/>
        <color theme="1"/>
        <rFont val="Calibri"/>
        <family val="2"/>
        <charset val="204"/>
        <scheme val="minor"/>
      </rPr>
      <t>дн</t>
    </r>
    <r>
      <rPr>
        <b/>
        <vertAlign val="subscript"/>
        <sz val="11"/>
        <color theme="1"/>
        <rFont val="Calibri"/>
        <family val="2"/>
        <charset val="204"/>
        <scheme val="minor"/>
      </rPr>
      <t>III</t>
    </r>
  </si>
  <si>
    <r>
      <t>Чу</t>
    </r>
    <r>
      <rPr>
        <b/>
        <vertAlign val="superscript"/>
        <sz val="11"/>
        <color theme="1"/>
        <rFont val="Calibri"/>
        <family val="2"/>
        <charset val="204"/>
        <scheme val="minor"/>
      </rPr>
      <t>веч</t>
    </r>
    <r>
      <rPr>
        <b/>
        <vertAlign val="subscript"/>
        <sz val="11"/>
        <color theme="1"/>
        <rFont val="Calibri"/>
        <family val="2"/>
        <charset val="204"/>
        <scheme val="minor"/>
      </rPr>
      <t>оч</t>
    </r>
  </si>
  <si>
    <r>
      <t>Чу</t>
    </r>
    <r>
      <rPr>
        <b/>
        <vertAlign val="superscript"/>
        <sz val="11"/>
        <color theme="1"/>
        <rFont val="Calibri"/>
        <family val="2"/>
        <charset val="204"/>
        <scheme val="minor"/>
      </rPr>
      <t>веч</t>
    </r>
    <r>
      <rPr>
        <b/>
        <vertAlign val="subscript"/>
        <sz val="11"/>
        <color theme="1"/>
        <rFont val="Calibri"/>
        <family val="2"/>
        <charset val="204"/>
        <scheme val="minor"/>
      </rPr>
      <t>заоч</t>
    </r>
  </si>
  <si>
    <r>
      <t>Ч</t>
    </r>
    <r>
      <rPr>
        <b/>
        <vertAlign val="superscript"/>
        <sz val="11"/>
        <color theme="1"/>
        <rFont val="Calibri"/>
        <family val="2"/>
        <charset val="204"/>
        <scheme val="minor"/>
      </rPr>
      <t>дн</t>
    </r>
  </si>
  <si>
    <r>
      <t>Ч</t>
    </r>
    <r>
      <rPr>
        <b/>
        <vertAlign val="superscript"/>
        <sz val="11"/>
        <color theme="1"/>
        <rFont val="Calibri"/>
        <family val="2"/>
        <charset val="204"/>
        <scheme val="minor"/>
      </rPr>
      <t>веч</t>
    </r>
  </si>
  <si>
    <r>
      <t>Ч</t>
    </r>
    <r>
      <rPr>
        <b/>
        <vertAlign val="superscript"/>
        <sz val="11"/>
        <color theme="1"/>
        <rFont val="Calibri"/>
        <family val="2"/>
        <charset val="204"/>
        <scheme val="minor"/>
      </rPr>
      <t>дн</t>
    </r>
    <r>
      <rPr>
        <b/>
        <vertAlign val="subscript"/>
        <sz val="11"/>
        <color theme="1"/>
        <rFont val="Calibri"/>
        <family val="2"/>
        <charset val="204"/>
        <scheme val="minor"/>
      </rPr>
      <t>в</t>
    </r>
  </si>
  <si>
    <r>
      <t>Ч</t>
    </r>
    <r>
      <rPr>
        <b/>
        <vertAlign val="superscript"/>
        <sz val="11"/>
        <color theme="1"/>
        <rFont val="Calibri"/>
        <family val="2"/>
        <charset val="204"/>
        <scheme val="minor"/>
      </rPr>
      <t>дн</t>
    </r>
    <r>
      <rPr>
        <b/>
        <vertAlign val="subscript"/>
        <sz val="11"/>
        <color theme="1"/>
        <rFont val="Calibri"/>
        <family val="2"/>
        <charset val="204"/>
        <scheme val="minor"/>
      </rPr>
      <t>цо</t>
    </r>
  </si>
  <si>
    <r>
      <t>Ч</t>
    </r>
    <r>
      <rPr>
        <b/>
        <vertAlign val="superscript"/>
        <sz val="11"/>
        <color theme="1"/>
        <rFont val="Calibri"/>
        <family val="2"/>
        <charset val="204"/>
        <scheme val="minor"/>
      </rPr>
      <t>дн</t>
    </r>
    <r>
      <rPr>
        <b/>
        <vertAlign val="subscript"/>
        <sz val="11"/>
        <color theme="1"/>
        <rFont val="Calibri"/>
        <family val="2"/>
        <charset val="204"/>
        <scheme val="minor"/>
      </rPr>
      <t>к</t>
    </r>
  </si>
  <si>
    <r>
      <t>Ч</t>
    </r>
    <r>
      <rPr>
        <b/>
        <vertAlign val="superscript"/>
        <sz val="11"/>
        <color theme="1"/>
        <rFont val="Calibri"/>
        <family val="2"/>
        <charset val="204"/>
        <scheme val="minor"/>
      </rPr>
      <t>веч</t>
    </r>
    <r>
      <rPr>
        <b/>
        <vertAlign val="subscript"/>
        <sz val="11"/>
        <color theme="1"/>
        <rFont val="Calibri"/>
        <family val="2"/>
        <charset val="204"/>
        <scheme val="minor"/>
      </rPr>
      <t>в</t>
    </r>
  </si>
  <si>
    <r>
      <t>Ч</t>
    </r>
    <r>
      <rPr>
        <b/>
        <vertAlign val="superscript"/>
        <sz val="11"/>
        <color theme="1"/>
        <rFont val="Calibri"/>
        <family val="2"/>
        <charset val="204"/>
        <scheme val="minor"/>
      </rPr>
      <t>веч</t>
    </r>
    <r>
      <rPr>
        <b/>
        <vertAlign val="subscript"/>
        <sz val="11"/>
        <color theme="1"/>
        <rFont val="Calibri"/>
        <family val="2"/>
        <charset val="204"/>
        <scheme val="minor"/>
      </rPr>
      <t>цо</t>
    </r>
  </si>
  <si>
    <r>
      <t>Ч</t>
    </r>
    <r>
      <rPr>
        <b/>
        <vertAlign val="superscript"/>
        <sz val="11"/>
        <color theme="1"/>
        <rFont val="Calibri"/>
        <family val="2"/>
        <charset val="204"/>
        <scheme val="minor"/>
      </rPr>
      <t>веч</t>
    </r>
    <r>
      <rPr>
        <b/>
        <vertAlign val="subscript"/>
        <sz val="11"/>
        <color theme="1"/>
        <rFont val="Calibri"/>
        <family val="2"/>
        <charset val="204"/>
        <scheme val="minor"/>
      </rPr>
      <t>к</t>
    </r>
  </si>
  <si>
    <r>
      <t>ЧК</t>
    </r>
    <r>
      <rPr>
        <b/>
        <vertAlign val="superscript"/>
        <sz val="11"/>
        <color theme="1"/>
        <rFont val="Calibri"/>
        <family val="2"/>
        <charset val="204"/>
        <scheme val="minor"/>
      </rPr>
      <t>дн</t>
    </r>
  </si>
  <si>
    <r>
      <t>ЧК</t>
    </r>
    <r>
      <rPr>
        <b/>
        <vertAlign val="superscript"/>
        <sz val="11"/>
        <color theme="1"/>
        <rFont val="Calibri"/>
        <family val="2"/>
        <charset val="204"/>
        <scheme val="minor"/>
      </rPr>
      <t>дн</t>
    </r>
    <r>
      <rPr>
        <b/>
        <vertAlign val="subscript"/>
        <sz val="11"/>
        <color theme="1"/>
        <rFont val="Calibri"/>
        <family val="2"/>
        <charset val="204"/>
        <scheme val="minor"/>
      </rPr>
      <t>и</t>
    </r>
  </si>
  <si>
    <r>
      <t>ЧК</t>
    </r>
    <r>
      <rPr>
        <b/>
        <vertAlign val="superscript"/>
        <sz val="11"/>
        <color theme="1"/>
        <rFont val="Calibri"/>
        <family val="2"/>
        <charset val="204"/>
        <scheme val="minor"/>
      </rPr>
      <t>веч</t>
    </r>
  </si>
  <si>
    <r>
      <t>ЧК</t>
    </r>
    <r>
      <rPr>
        <b/>
        <vertAlign val="superscript"/>
        <sz val="11"/>
        <color theme="1"/>
        <rFont val="Calibri"/>
        <family val="2"/>
        <charset val="204"/>
        <scheme val="minor"/>
      </rPr>
      <t>веч</t>
    </r>
    <r>
      <rPr>
        <b/>
        <vertAlign val="subscript"/>
        <sz val="11"/>
        <color theme="1"/>
        <rFont val="Calibri"/>
        <family val="2"/>
        <charset val="204"/>
        <scheme val="minor"/>
      </rPr>
      <t>и</t>
    </r>
  </si>
  <si>
    <r>
      <t>ЧУ</t>
    </r>
    <r>
      <rPr>
        <b/>
        <vertAlign val="superscript"/>
        <sz val="11"/>
        <color theme="1"/>
        <rFont val="Calibri"/>
        <family val="2"/>
        <charset val="204"/>
        <scheme val="minor"/>
      </rPr>
      <t>дн</t>
    </r>
  </si>
  <si>
    <r>
      <t>ЧУ</t>
    </r>
    <r>
      <rPr>
        <b/>
        <vertAlign val="superscript"/>
        <sz val="11"/>
        <color theme="1"/>
        <rFont val="Calibri"/>
        <family val="2"/>
        <charset val="204"/>
        <scheme val="minor"/>
      </rPr>
      <t>веч</t>
    </r>
  </si>
  <si>
    <r>
      <t>ЧС</t>
    </r>
    <r>
      <rPr>
        <b/>
        <vertAlign val="superscript"/>
        <sz val="11"/>
        <color theme="1"/>
        <rFont val="Calibri"/>
        <family val="2"/>
        <charset val="204"/>
        <scheme val="minor"/>
      </rPr>
      <t>дн</t>
    </r>
  </si>
  <si>
    <r>
      <rPr>
        <b/>
        <sz val="11"/>
        <color theme="1"/>
        <rFont val="Calibri"/>
        <family val="2"/>
        <charset val="204"/>
        <scheme val="minor"/>
      </rPr>
      <t>ЧС</t>
    </r>
    <r>
      <rPr>
        <b/>
        <vertAlign val="superscript"/>
        <sz val="11"/>
        <color theme="1"/>
        <rFont val="Calibri"/>
        <family val="2"/>
        <charset val="204"/>
        <scheme val="minor"/>
      </rPr>
      <t>веч</t>
    </r>
  </si>
  <si>
    <r>
      <t>Чу</t>
    </r>
    <r>
      <rPr>
        <b/>
        <vertAlign val="superscript"/>
        <sz val="11"/>
        <color theme="1"/>
        <rFont val="Calibri"/>
        <family val="2"/>
        <charset val="204"/>
        <scheme val="minor"/>
      </rPr>
      <t>овз</t>
    </r>
    <r>
      <rPr>
        <b/>
        <vertAlign val="subscript"/>
        <sz val="11"/>
        <color theme="1"/>
        <rFont val="Calibri"/>
        <family val="2"/>
        <charset val="204"/>
        <scheme val="minor"/>
      </rPr>
      <t>об</t>
    </r>
  </si>
  <si>
    <r>
      <t>Чу</t>
    </r>
    <r>
      <rPr>
        <b/>
        <vertAlign val="superscript"/>
        <sz val="11"/>
        <color theme="1"/>
        <rFont val="Calibri"/>
        <family val="2"/>
        <charset val="204"/>
        <scheme val="minor"/>
      </rPr>
      <t>овз</t>
    </r>
  </si>
  <si>
    <r>
      <rPr>
        <b/>
        <sz val="11"/>
        <color theme="1"/>
        <rFont val="Calibri"/>
        <family val="2"/>
        <charset val="204"/>
        <scheme val="minor"/>
      </rPr>
      <t>ЧУ</t>
    </r>
    <r>
      <rPr>
        <b/>
        <vertAlign val="superscript"/>
        <sz val="11"/>
        <color theme="1"/>
        <rFont val="Calibri"/>
        <family val="2"/>
        <charset val="204"/>
        <scheme val="minor"/>
      </rPr>
      <t>инв</t>
    </r>
    <r>
      <rPr>
        <b/>
        <vertAlign val="subscript"/>
        <sz val="11"/>
        <color theme="1"/>
        <rFont val="Calibri"/>
        <family val="2"/>
        <charset val="204"/>
        <scheme val="minor"/>
      </rPr>
      <t>об</t>
    </r>
  </si>
  <si>
    <r>
      <t>Чу</t>
    </r>
    <r>
      <rPr>
        <b/>
        <vertAlign val="superscript"/>
        <sz val="11"/>
        <color theme="1"/>
        <rFont val="Calibri"/>
        <family val="2"/>
        <charset val="204"/>
        <scheme val="minor"/>
      </rPr>
      <t>инв</t>
    </r>
  </si>
  <si>
    <r>
      <t>СБ</t>
    </r>
    <r>
      <rPr>
        <b/>
        <vertAlign val="superscript"/>
        <sz val="11"/>
        <color theme="1"/>
        <rFont val="Calibri"/>
        <family val="2"/>
        <charset val="204"/>
        <scheme val="minor"/>
      </rPr>
      <t>ЕГЭ</t>
    </r>
    <r>
      <rPr>
        <b/>
        <vertAlign val="subscript"/>
        <sz val="11"/>
        <color theme="1"/>
        <rFont val="Calibri"/>
        <family val="2"/>
        <charset val="204"/>
        <scheme val="minor"/>
      </rPr>
      <t>10л</t>
    </r>
  </si>
  <si>
    <r>
      <t>СБ</t>
    </r>
    <r>
      <rPr>
        <b/>
        <vertAlign val="superscript"/>
        <sz val="11"/>
        <color theme="1"/>
        <rFont val="Calibri"/>
        <family val="2"/>
        <charset val="204"/>
        <scheme val="minor"/>
      </rPr>
      <t>ЕГЭ</t>
    </r>
    <r>
      <rPr>
        <b/>
        <vertAlign val="subscript"/>
        <sz val="11"/>
        <color theme="1"/>
        <rFont val="Calibri"/>
        <family val="2"/>
        <charset val="204"/>
        <scheme val="minor"/>
      </rPr>
      <t>10х</t>
    </r>
  </si>
  <si>
    <r>
      <t>СБ</t>
    </r>
    <r>
      <rPr>
        <b/>
        <vertAlign val="superscript"/>
        <sz val="11"/>
        <color theme="1"/>
        <rFont val="Calibri"/>
        <family val="2"/>
        <charset val="204"/>
        <scheme val="minor"/>
      </rPr>
      <t>ЕГЭ</t>
    </r>
    <r>
      <rPr>
        <b/>
        <vertAlign val="subscript"/>
        <sz val="11"/>
        <color theme="1"/>
        <rFont val="Calibri"/>
        <family val="2"/>
        <charset val="204"/>
        <scheme val="minor"/>
      </rPr>
      <t>i 1</t>
    </r>
  </si>
  <si>
    <r>
      <t>СБ</t>
    </r>
    <r>
      <rPr>
        <b/>
        <vertAlign val="superscript"/>
        <sz val="11"/>
        <color theme="1"/>
        <rFont val="Calibri"/>
        <family val="2"/>
        <charset val="204"/>
        <scheme val="minor"/>
      </rPr>
      <t>ЕГЭ</t>
    </r>
    <r>
      <rPr>
        <b/>
        <vertAlign val="subscript"/>
        <sz val="11"/>
        <color theme="1"/>
        <rFont val="Calibri"/>
        <family val="2"/>
        <charset val="204"/>
        <scheme val="minor"/>
      </rPr>
      <t>i 2</t>
    </r>
  </si>
  <si>
    <r>
      <t>СБ</t>
    </r>
    <r>
      <rPr>
        <b/>
        <vertAlign val="superscript"/>
        <sz val="11"/>
        <color theme="1"/>
        <rFont val="Calibri"/>
        <family val="2"/>
        <charset val="204"/>
        <scheme val="minor"/>
      </rPr>
      <t>ГИА</t>
    </r>
    <r>
      <rPr>
        <b/>
        <vertAlign val="subscript"/>
        <sz val="11"/>
        <color theme="1"/>
        <rFont val="Calibri"/>
        <family val="2"/>
        <charset val="204"/>
        <scheme val="minor"/>
      </rPr>
      <t>i 1</t>
    </r>
  </si>
  <si>
    <r>
      <t>СБ</t>
    </r>
    <r>
      <rPr>
        <b/>
        <vertAlign val="superscript"/>
        <sz val="11"/>
        <color theme="1"/>
        <rFont val="Calibri"/>
        <family val="2"/>
        <charset val="204"/>
        <scheme val="minor"/>
      </rPr>
      <t>ГИА</t>
    </r>
    <r>
      <rPr>
        <b/>
        <vertAlign val="subscript"/>
        <sz val="11"/>
        <color theme="1"/>
        <rFont val="Calibri"/>
        <family val="2"/>
        <charset val="204"/>
        <scheme val="minor"/>
      </rPr>
      <t>i 2</t>
    </r>
  </si>
  <si>
    <r>
      <t>М</t>
    </r>
    <r>
      <rPr>
        <b/>
        <vertAlign val="superscript"/>
        <sz val="11"/>
        <color theme="1"/>
        <rFont val="Calibri"/>
        <family val="2"/>
        <charset val="204"/>
        <scheme val="minor"/>
      </rPr>
      <t>ЕГЭ</t>
    </r>
    <r>
      <rPr>
        <b/>
        <vertAlign val="subscript"/>
        <sz val="11"/>
        <color theme="1"/>
        <rFont val="Calibri"/>
        <family val="2"/>
        <charset val="204"/>
        <scheme val="minor"/>
      </rPr>
      <t>i 1</t>
    </r>
  </si>
  <si>
    <r>
      <t>М</t>
    </r>
    <r>
      <rPr>
        <b/>
        <vertAlign val="superscript"/>
        <sz val="11"/>
        <color theme="1"/>
        <rFont val="Calibri"/>
        <family val="2"/>
        <charset val="204"/>
        <scheme val="minor"/>
      </rPr>
      <t>ЕГЭ</t>
    </r>
    <r>
      <rPr>
        <b/>
        <vertAlign val="subscript"/>
        <sz val="11"/>
        <color theme="1"/>
        <rFont val="Calibri"/>
        <family val="2"/>
        <charset val="204"/>
        <scheme val="minor"/>
      </rPr>
      <t>i 2</t>
    </r>
  </si>
  <si>
    <r>
      <t>М</t>
    </r>
    <r>
      <rPr>
        <b/>
        <vertAlign val="superscript"/>
        <sz val="11"/>
        <color theme="1"/>
        <rFont val="Calibri"/>
        <family val="2"/>
        <charset val="204"/>
        <scheme val="minor"/>
      </rPr>
      <t>ГИА</t>
    </r>
    <r>
      <rPr>
        <b/>
        <vertAlign val="subscript"/>
        <sz val="11"/>
        <color theme="1"/>
        <rFont val="Calibri"/>
        <family val="2"/>
        <charset val="204"/>
        <scheme val="minor"/>
      </rPr>
      <t>i 1</t>
    </r>
  </si>
  <si>
    <r>
      <t>М</t>
    </r>
    <r>
      <rPr>
        <b/>
        <vertAlign val="superscript"/>
        <sz val="11"/>
        <color theme="1"/>
        <rFont val="Calibri"/>
        <family val="2"/>
        <charset val="204"/>
        <scheme val="minor"/>
      </rPr>
      <t>ГИА</t>
    </r>
    <r>
      <rPr>
        <b/>
        <vertAlign val="subscript"/>
        <sz val="11"/>
        <color theme="1"/>
        <rFont val="Calibri"/>
        <family val="2"/>
        <charset val="204"/>
        <scheme val="minor"/>
      </rPr>
      <t>i 2</t>
    </r>
  </si>
  <si>
    <r>
      <t>ЧУ</t>
    </r>
    <r>
      <rPr>
        <b/>
        <vertAlign val="superscript"/>
        <sz val="11"/>
        <color theme="1"/>
        <rFont val="Calibri"/>
        <family val="2"/>
        <charset val="204"/>
        <scheme val="minor"/>
      </rPr>
      <t>дн</t>
    </r>
    <r>
      <rPr>
        <b/>
        <vertAlign val="subscript"/>
        <sz val="11"/>
        <color theme="1"/>
        <rFont val="Calibri"/>
        <family val="2"/>
        <charset val="204"/>
        <scheme val="minor"/>
      </rPr>
      <t>гп</t>
    </r>
  </si>
  <si>
    <r>
      <t>ЧУ</t>
    </r>
    <r>
      <rPr>
        <b/>
        <vertAlign val="superscript"/>
        <sz val="11"/>
        <color theme="1"/>
        <rFont val="Calibri"/>
        <family val="2"/>
        <charset val="204"/>
        <scheme val="minor"/>
      </rPr>
      <t>веч</t>
    </r>
    <r>
      <rPr>
        <b/>
        <vertAlign val="subscript"/>
        <sz val="11"/>
        <color theme="1"/>
        <rFont val="Calibri"/>
        <family val="2"/>
        <charset val="204"/>
        <scheme val="minor"/>
      </rPr>
      <t>гп</t>
    </r>
  </si>
  <si>
    <r>
      <t>Ч</t>
    </r>
    <r>
      <rPr>
        <b/>
        <vertAlign val="subscript"/>
        <sz val="11"/>
        <color theme="1"/>
        <rFont val="Calibri"/>
        <family val="2"/>
        <charset val="204"/>
        <scheme val="minor"/>
      </rPr>
      <t>лпк</t>
    </r>
  </si>
  <si>
    <r>
      <t>Ч</t>
    </r>
    <r>
      <rPr>
        <b/>
        <vertAlign val="superscript"/>
        <sz val="11"/>
        <color theme="1"/>
        <rFont val="Calibri"/>
        <family val="2"/>
        <charset val="204"/>
        <scheme val="minor"/>
      </rPr>
      <t>дн</t>
    </r>
    <r>
      <rPr>
        <b/>
        <vertAlign val="subscript"/>
        <sz val="11"/>
        <color theme="1"/>
        <rFont val="Calibri"/>
        <family val="2"/>
        <charset val="204"/>
        <scheme val="minor"/>
      </rPr>
      <t>фз</t>
    </r>
  </si>
  <si>
    <r>
      <t>Ч</t>
    </r>
    <r>
      <rPr>
        <b/>
        <vertAlign val="superscript"/>
        <sz val="11"/>
        <color theme="1"/>
        <rFont val="Calibri"/>
        <family val="2"/>
        <charset val="204"/>
        <scheme val="minor"/>
      </rPr>
      <t>веч</t>
    </r>
    <r>
      <rPr>
        <b/>
        <vertAlign val="subscript"/>
        <sz val="11"/>
        <color theme="1"/>
        <rFont val="Calibri"/>
        <family val="2"/>
        <charset val="204"/>
        <scheme val="minor"/>
      </rPr>
      <t>фз</t>
    </r>
  </si>
  <si>
    <r>
      <t>Ч</t>
    </r>
    <r>
      <rPr>
        <b/>
        <vertAlign val="superscript"/>
        <sz val="11"/>
        <color theme="1"/>
        <rFont val="Calibri"/>
        <family val="2"/>
        <charset val="204"/>
        <scheme val="minor"/>
      </rPr>
      <t>дн</t>
    </r>
    <r>
      <rPr>
        <b/>
        <vertAlign val="subscript"/>
        <sz val="11"/>
        <color theme="1"/>
        <rFont val="Calibri"/>
        <family val="2"/>
        <charset val="204"/>
        <scheme val="minor"/>
      </rPr>
      <t>бас</t>
    </r>
  </si>
  <si>
    <r>
      <t>Ч</t>
    </r>
    <r>
      <rPr>
        <b/>
        <vertAlign val="superscript"/>
        <sz val="11"/>
        <color theme="1"/>
        <rFont val="Calibri"/>
        <family val="2"/>
        <charset val="204"/>
        <scheme val="minor"/>
      </rPr>
      <t>веч</t>
    </r>
    <r>
      <rPr>
        <b/>
        <vertAlign val="subscript"/>
        <sz val="11"/>
        <color theme="1"/>
        <rFont val="Calibri"/>
        <family val="2"/>
        <charset val="204"/>
        <scheme val="minor"/>
      </rPr>
      <t>бас</t>
    </r>
  </si>
  <si>
    <r>
      <t>Ч</t>
    </r>
    <r>
      <rPr>
        <b/>
        <vertAlign val="superscript"/>
        <sz val="11"/>
        <color theme="1"/>
        <rFont val="Calibri"/>
        <family val="2"/>
        <charset val="204"/>
        <scheme val="minor"/>
      </rPr>
      <t>дн</t>
    </r>
    <r>
      <rPr>
        <b/>
        <sz val="11"/>
        <color theme="1"/>
        <rFont val="Calibri"/>
        <family val="2"/>
        <charset val="204"/>
        <scheme val="minor"/>
      </rPr>
      <t>(-1)</t>
    </r>
  </si>
  <si>
    <r>
      <t>Ч</t>
    </r>
    <r>
      <rPr>
        <b/>
        <vertAlign val="superscript"/>
        <sz val="11"/>
        <color theme="1"/>
        <rFont val="Calibri"/>
        <family val="2"/>
        <charset val="204"/>
        <scheme val="minor"/>
      </rPr>
      <t>веч</t>
    </r>
    <r>
      <rPr>
        <b/>
        <sz val="11"/>
        <color theme="1"/>
        <rFont val="Calibri"/>
        <family val="2"/>
        <charset val="204"/>
        <scheme val="minor"/>
      </rPr>
      <t>(-1)</t>
    </r>
  </si>
  <si>
    <r>
      <t>ОФ</t>
    </r>
    <r>
      <rPr>
        <b/>
        <vertAlign val="subscript"/>
        <sz val="11"/>
        <color theme="1"/>
        <rFont val="Calibri"/>
        <family val="2"/>
        <charset val="204"/>
        <scheme val="minor"/>
      </rPr>
      <t>гм</t>
    </r>
  </si>
  <si>
    <r>
      <t>ОФ</t>
    </r>
    <r>
      <rPr>
        <b/>
        <vertAlign val="subscript"/>
        <sz val="11"/>
        <color theme="1"/>
        <rFont val="Calibri"/>
        <family val="2"/>
        <charset val="204"/>
        <scheme val="minor"/>
      </rPr>
      <t>нг</t>
    </r>
  </si>
  <si>
    <r>
      <t>ЧУ</t>
    </r>
    <r>
      <rPr>
        <b/>
        <vertAlign val="subscript"/>
        <sz val="11"/>
        <color theme="1"/>
        <rFont val="Calibri"/>
        <family val="2"/>
        <charset val="204"/>
        <scheme val="minor"/>
      </rPr>
      <t>гм</t>
    </r>
  </si>
  <si>
    <r>
      <t>ЧУ</t>
    </r>
    <r>
      <rPr>
        <b/>
        <vertAlign val="subscript"/>
        <sz val="11"/>
        <color theme="1"/>
        <rFont val="Calibri"/>
        <family val="2"/>
        <charset val="204"/>
        <scheme val="minor"/>
      </rPr>
      <t>нг</t>
    </r>
  </si>
  <si>
    <r>
      <t>ВБС</t>
    </r>
    <r>
      <rPr>
        <b/>
        <vertAlign val="subscript"/>
        <sz val="11"/>
        <color theme="1"/>
        <rFont val="Calibri"/>
        <family val="2"/>
        <charset val="204"/>
        <scheme val="minor"/>
      </rPr>
      <t>гм</t>
    </r>
  </si>
  <si>
    <r>
      <t>ВБС</t>
    </r>
    <r>
      <rPr>
        <b/>
        <vertAlign val="subscript"/>
        <sz val="11"/>
        <color theme="1"/>
        <rFont val="Calibri"/>
        <family val="2"/>
        <charset val="204"/>
        <scheme val="minor"/>
      </rPr>
      <t>нг</t>
    </r>
  </si>
  <si>
    <r>
      <t>ОС</t>
    </r>
    <r>
      <rPr>
        <b/>
        <vertAlign val="subscript"/>
        <sz val="11"/>
        <color theme="1"/>
        <rFont val="Calibri"/>
        <family val="2"/>
        <charset val="204"/>
        <scheme val="minor"/>
      </rPr>
      <t>гм</t>
    </r>
  </si>
  <si>
    <r>
      <t>ОС</t>
    </r>
    <r>
      <rPr>
        <b/>
        <vertAlign val="subscript"/>
        <sz val="11"/>
        <color theme="1"/>
        <rFont val="Calibri"/>
        <family val="2"/>
        <charset val="204"/>
        <scheme val="minor"/>
      </rPr>
      <t>нг</t>
    </r>
  </si>
  <si>
    <r>
      <t>Ч</t>
    </r>
    <r>
      <rPr>
        <b/>
        <vertAlign val="superscript"/>
        <sz val="11"/>
        <color theme="1"/>
        <rFont val="Calibri"/>
        <family val="2"/>
        <charset val="204"/>
        <scheme val="minor"/>
      </rPr>
      <t>дн</t>
    </r>
    <r>
      <rPr>
        <b/>
        <vertAlign val="subscript"/>
        <sz val="11"/>
        <color theme="1"/>
        <rFont val="Calibri"/>
        <family val="2"/>
        <charset val="204"/>
        <scheme val="minor"/>
      </rPr>
      <t>пкр</t>
    </r>
  </si>
  <si>
    <r>
      <t>Ч</t>
    </r>
    <r>
      <rPr>
        <b/>
        <vertAlign val="superscript"/>
        <sz val="11"/>
        <color theme="1"/>
        <rFont val="Calibri"/>
        <family val="2"/>
        <charset val="204"/>
        <scheme val="minor"/>
      </rPr>
      <t>веч</t>
    </r>
    <r>
      <rPr>
        <b/>
        <vertAlign val="subscript"/>
        <sz val="11"/>
        <color theme="1"/>
        <rFont val="Calibri"/>
        <family val="2"/>
        <charset val="204"/>
        <scheme val="minor"/>
      </rPr>
      <t>пкр</t>
    </r>
  </si>
  <si>
    <r>
      <t>Ч</t>
    </r>
    <r>
      <rPr>
        <b/>
        <vertAlign val="superscript"/>
        <sz val="11"/>
        <color theme="1"/>
        <rFont val="Calibri"/>
        <family val="2"/>
        <charset val="204"/>
        <scheme val="minor"/>
      </rPr>
      <t>дн</t>
    </r>
    <r>
      <rPr>
        <b/>
        <vertAlign val="subscript"/>
        <sz val="11"/>
        <color theme="1"/>
        <rFont val="Calibri"/>
        <family val="2"/>
        <charset val="204"/>
        <scheme val="minor"/>
      </rPr>
      <t>ди</t>
    </r>
  </si>
  <si>
    <r>
      <t>Ч</t>
    </r>
    <r>
      <rPr>
        <b/>
        <vertAlign val="superscript"/>
        <sz val="11"/>
        <color theme="1"/>
        <rFont val="Calibri"/>
        <family val="2"/>
        <charset val="204"/>
        <scheme val="minor"/>
      </rPr>
      <t>веч</t>
    </r>
    <r>
      <rPr>
        <b/>
        <vertAlign val="subscript"/>
        <sz val="11"/>
        <color theme="1"/>
        <rFont val="Calibri"/>
        <family val="2"/>
        <charset val="204"/>
        <scheme val="minor"/>
      </rPr>
      <t>ди</t>
    </r>
  </si>
  <si>
    <r>
      <t>Ч</t>
    </r>
    <r>
      <rPr>
        <b/>
        <vertAlign val="superscript"/>
        <sz val="11"/>
        <color theme="1"/>
        <rFont val="Calibri"/>
        <family val="2"/>
        <charset val="204"/>
        <scheme val="minor"/>
      </rPr>
      <t>дн</t>
    </r>
    <r>
      <rPr>
        <b/>
        <vertAlign val="subscript"/>
        <sz val="11"/>
        <color theme="1"/>
        <rFont val="Calibri"/>
        <family val="2"/>
        <charset val="204"/>
        <scheme val="minor"/>
      </rPr>
      <t>тк</t>
    </r>
  </si>
  <si>
    <r>
      <t>Ч</t>
    </r>
    <r>
      <rPr>
        <b/>
        <vertAlign val="superscript"/>
        <sz val="11"/>
        <color theme="1"/>
        <rFont val="Calibri"/>
        <family val="2"/>
        <charset val="204"/>
        <scheme val="minor"/>
      </rPr>
      <t>веч</t>
    </r>
    <r>
      <rPr>
        <b/>
        <vertAlign val="subscript"/>
        <sz val="11"/>
        <color theme="1"/>
        <rFont val="Calibri"/>
        <family val="2"/>
        <charset val="204"/>
        <scheme val="minor"/>
      </rPr>
      <t>тк</t>
    </r>
  </si>
  <si>
    <r>
      <t>Ч</t>
    </r>
    <r>
      <rPr>
        <b/>
        <vertAlign val="superscript"/>
        <sz val="11"/>
        <color theme="1"/>
        <rFont val="Calibri"/>
        <family val="2"/>
        <charset val="204"/>
        <scheme val="minor"/>
      </rPr>
      <t>дн</t>
    </r>
    <r>
      <rPr>
        <b/>
        <vertAlign val="subscript"/>
        <sz val="11"/>
        <color theme="1"/>
        <rFont val="Calibri"/>
        <family val="2"/>
        <charset val="204"/>
        <scheme val="minor"/>
      </rPr>
      <t>охр</t>
    </r>
  </si>
  <si>
    <r>
      <t>Ч</t>
    </r>
    <r>
      <rPr>
        <b/>
        <vertAlign val="superscript"/>
        <sz val="11"/>
        <color theme="1"/>
        <rFont val="Calibri"/>
        <family val="2"/>
        <charset val="204"/>
        <scheme val="minor"/>
      </rPr>
      <t>веч</t>
    </r>
    <r>
      <rPr>
        <b/>
        <vertAlign val="subscript"/>
        <sz val="11"/>
        <color theme="1"/>
        <rFont val="Calibri"/>
        <family val="2"/>
        <charset val="204"/>
        <scheme val="minor"/>
      </rPr>
      <t>охр</t>
    </r>
  </si>
  <si>
    <r>
      <t>Ч</t>
    </r>
    <r>
      <rPr>
        <b/>
        <vertAlign val="superscript"/>
        <sz val="11"/>
        <color theme="1"/>
        <rFont val="Calibri"/>
        <family val="2"/>
        <charset val="204"/>
        <scheme val="minor"/>
      </rPr>
      <t>дн</t>
    </r>
    <r>
      <rPr>
        <b/>
        <vertAlign val="subscript"/>
        <sz val="11"/>
        <color theme="1"/>
        <rFont val="Calibri"/>
        <family val="2"/>
        <charset val="204"/>
        <scheme val="minor"/>
      </rPr>
      <t>вн</t>
    </r>
  </si>
  <si>
    <r>
      <t>Ч</t>
    </r>
    <r>
      <rPr>
        <b/>
        <vertAlign val="superscript"/>
        <sz val="11"/>
        <color theme="1"/>
        <rFont val="Calibri"/>
        <family val="2"/>
        <charset val="204"/>
        <scheme val="minor"/>
      </rPr>
      <t>веч</t>
    </r>
    <r>
      <rPr>
        <b/>
        <vertAlign val="subscript"/>
        <sz val="11"/>
        <color theme="1"/>
        <rFont val="Calibri"/>
        <family val="2"/>
        <charset val="204"/>
        <scheme val="minor"/>
      </rPr>
      <t>вн</t>
    </r>
  </si>
  <si>
    <r>
      <t>Ч</t>
    </r>
    <r>
      <rPr>
        <b/>
        <vertAlign val="superscript"/>
        <sz val="11"/>
        <color theme="1"/>
        <rFont val="Calibri"/>
        <family val="2"/>
        <charset val="204"/>
        <scheme val="minor"/>
      </rPr>
      <t>дн</t>
    </r>
    <r>
      <rPr>
        <b/>
        <vertAlign val="subscript"/>
        <sz val="11"/>
        <color theme="1"/>
        <rFont val="Calibri"/>
        <family val="2"/>
        <charset val="204"/>
        <scheme val="minor"/>
      </rPr>
      <t>а</t>
    </r>
  </si>
  <si>
    <r>
      <t>Ч</t>
    </r>
    <r>
      <rPr>
        <b/>
        <vertAlign val="superscript"/>
        <sz val="11"/>
        <color theme="1"/>
        <rFont val="Calibri"/>
        <family val="2"/>
        <charset val="204"/>
        <scheme val="minor"/>
      </rPr>
      <t>веч</t>
    </r>
    <r>
      <rPr>
        <b/>
        <vertAlign val="subscript"/>
        <sz val="11"/>
        <color theme="1"/>
        <rFont val="Calibri"/>
        <family val="2"/>
        <charset val="204"/>
        <scheme val="minor"/>
      </rPr>
      <t>а</t>
    </r>
  </si>
  <si>
    <r>
      <t>Ч</t>
    </r>
    <r>
      <rPr>
        <b/>
        <vertAlign val="superscript"/>
        <sz val="11"/>
        <color theme="1"/>
        <rFont val="Calibri"/>
        <family val="2"/>
        <charset val="204"/>
        <scheme val="minor"/>
      </rPr>
      <t>дн</t>
    </r>
    <r>
      <rPr>
        <b/>
        <vertAlign val="subscript"/>
        <sz val="11"/>
        <color theme="1"/>
        <rFont val="Calibri"/>
        <family val="2"/>
        <charset val="204"/>
        <scheme val="minor"/>
      </rPr>
      <t>кр</t>
    </r>
  </si>
  <si>
    <r>
      <t>Ч</t>
    </r>
    <r>
      <rPr>
        <b/>
        <vertAlign val="superscript"/>
        <sz val="11"/>
        <color theme="1"/>
        <rFont val="Calibri"/>
        <family val="2"/>
        <charset val="204"/>
        <scheme val="minor"/>
      </rPr>
      <t>веч</t>
    </r>
    <r>
      <rPr>
        <b/>
        <vertAlign val="subscript"/>
        <sz val="11"/>
        <color theme="1"/>
        <rFont val="Calibri"/>
        <family val="2"/>
        <charset val="204"/>
        <scheme val="minor"/>
      </rPr>
      <t>кр</t>
    </r>
  </si>
  <si>
    <r>
      <t>(Ч</t>
    </r>
    <r>
      <rPr>
        <vertAlign val="subscript"/>
        <sz val="18"/>
        <color theme="1"/>
        <rFont val="Calibri"/>
        <family val="2"/>
        <charset val="204"/>
        <scheme val="minor"/>
      </rPr>
      <t>о</t>
    </r>
    <r>
      <rPr>
        <sz val="18"/>
        <color theme="1"/>
        <rFont val="Calibri"/>
        <family val="2"/>
        <charset val="204"/>
        <scheme val="minor"/>
      </rPr>
      <t>/Ч)*100;</t>
    </r>
  </si>
  <si>
    <r>
      <t>Ч</t>
    </r>
    <r>
      <rPr>
        <b/>
        <vertAlign val="subscript"/>
        <sz val="11"/>
        <color theme="1"/>
        <rFont val="Calibri"/>
        <family val="2"/>
        <charset val="204"/>
        <scheme val="minor"/>
      </rPr>
      <t>нпо</t>
    </r>
  </si>
  <si>
    <r>
      <t>Н</t>
    </r>
    <r>
      <rPr>
        <b/>
        <vertAlign val="subscript"/>
        <sz val="11"/>
        <color theme="1"/>
        <rFont val="Calibri"/>
        <family val="2"/>
        <charset val="204"/>
        <scheme val="minor"/>
      </rPr>
      <t>15-17</t>
    </r>
  </si>
  <si>
    <r>
      <t>Ч</t>
    </r>
    <r>
      <rPr>
        <b/>
        <vertAlign val="subscript"/>
        <sz val="11"/>
        <color theme="1"/>
        <rFont val="Calibri"/>
        <family val="2"/>
        <charset val="204"/>
        <scheme val="minor"/>
      </rPr>
      <t>спо</t>
    </r>
  </si>
  <si>
    <r>
      <t>Ч</t>
    </r>
    <r>
      <rPr>
        <b/>
        <vertAlign val="subscript"/>
        <sz val="11"/>
        <color theme="1"/>
        <rFont val="Calibri"/>
        <family val="2"/>
        <charset val="204"/>
        <scheme val="minor"/>
      </rPr>
      <t>вдот</t>
    </r>
  </si>
  <si>
    <r>
      <t>Ч</t>
    </r>
    <r>
      <rPr>
        <b/>
        <vertAlign val="subscript"/>
        <sz val="11"/>
        <color theme="1"/>
        <rFont val="Calibri"/>
        <family val="2"/>
        <charset val="204"/>
        <scheme val="minor"/>
      </rPr>
      <t>вэо</t>
    </r>
  </si>
  <si>
    <r>
      <t>Ч</t>
    </r>
    <r>
      <rPr>
        <b/>
        <vertAlign val="subscript"/>
        <sz val="11"/>
        <color theme="1"/>
        <rFont val="Calibri"/>
        <family val="2"/>
        <charset val="204"/>
        <scheme val="minor"/>
      </rPr>
      <t>в</t>
    </r>
  </si>
  <si>
    <r>
      <t>Ч</t>
    </r>
    <r>
      <rPr>
        <b/>
        <vertAlign val="subscript"/>
        <sz val="11"/>
        <color theme="1"/>
        <rFont val="Calibri"/>
        <family val="2"/>
        <charset val="204"/>
        <scheme val="minor"/>
      </rPr>
      <t>п1</t>
    </r>
  </si>
  <si>
    <r>
      <t>Ч</t>
    </r>
    <r>
      <rPr>
        <b/>
        <vertAlign val="subscript"/>
        <sz val="11"/>
        <color theme="1"/>
        <rFont val="Calibri"/>
        <family val="2"/>
        <charset val="204"/>
        <scheme val="minor"/>
      </rPr>
      <t>п2</t>
    </r>
  </si>
  <si>
    <r>
      <t>Ч</t>
    </r>
    <r>
      <rPr>
        <b/>
        <vertAlign val="subscript"/>
        <sz val="11"/>
        <color theme="1"/>
        <rFont val="Calibri"/>
        <family val="2"/>
        <charset val="204"/>
        <scheme val="minor"/>
      </rPr>
      <t>0</t>
    </r>
  </si>
  <si>
    <r>
      <t>Ч</t>
    </r>
    <r>
      <rPr>
        <b/>
        <vertAlign val="subscript"/>
        <sz val="11"/>
        <color theme="1"/>
        <rFont val="Calibri"/>
        <family val="2"/>
        <charset val="204"/>
        <scheme val="minor"/>
      </rPr>
      <t>п3</t>
    </r>
  </si>
  <si>
    <r>
      <t>Ч</t>
    </r>
    <r>
      <rPr>
        <b/>
        <vertAlign val="subscript"/>
        <sz val="11"/>
        <color theme="1"/>
        <rFont val="Calibri"/>
        <family val="2"/>
        <charset val="204"/>
        <scheme val="minor"/>
      </rPr>
      <t>псв</t>
    </r>
  </si>
  <si>
    <r>
      <t>Н</t>
    </r>
    <r>
      <rPr>
        <b/>
        <vertAlign val="subscript"/>
        <sz val="11"/>
        <color theme="1"/>
        <rFont val="Calibri"/>
        <family val="2"/>
        <charset val="204"/>
        <scheme val="minor"/>
      </rPr>
      <t>во1</t>
    </r>
  </si>
  <si>
    <r>
      <t>Н</t>
    </r>
    <r>
      <rPr>
        <b/>
        <vertAlign val="subscript"/>
        <sz val="11"/>
        <color theme="1"/>
        <rFont val="Calibri"/>
        <family val="2"/>
        <charset val="204"/>
        <scheme val="minor"/>
      </rPr>
      <t>1</t>
    </r>
  </si>
  <si>
    <r>
      <t>Н</t>
    </r>
    <r>
      <rPr>
        <b/>
        <vertAlign val="subscript"/>
        <sz val="11"/>
        <color theme="1"/>
        <rFont val="Calibri"/>
        <family val="2"/>
        <charset val="204"/>
        <scheme val="minor"/>
      </rPr>
      <t>во2</t>
    </r>
  </si>
  <si>
    <r>
      <t>Н</t>
    </r>
    <r>
      <rPr>
        <b/>
        <vertAlign val="subscript"/>
        <sz val="11"/>
        <color theme="1"/>
        <rFont val="Calibri"/>
        <family val="2"/>
        <charset val="204"/>
        <scheme val="minor"/>
      </rPr>
      <t>2</t>
    </r>
  </si>
  <si>
    <r>
      <t>Н</t>
    </r>
    <r>
      <rPr>
        <b/>
        <vertAlign val="subscript"/>
        <sz val="11"/>
        <color theme="1"/>
        <rFont val="Calibri"/>
        <family val="2"/>
        <charset val="204"/>
        <scheme val="minor"/>
      </rPr>
      <t>к1</t>
    </r>
  </si>
  <si>
    <r>
      <t>Н</t>
    </r>
    <r>
      <rPr>
        <b/>
        <vertAlign val="subscript"/>
        <sz val="11"/>
        <color theme="1"/>
        <rFont val="Calibri"/>
        <family val="2"/>
        <charset val="204"/>
        <scheme val="minor"/>
      </rPr>
      <t>к2</t>
    </r>
  </si>
  <si>
    <r>
      <t>Н</t>
    </r>
    <r>
      <rPr>
        <b/>
        <vertAlign val="subscript"/>
        <sz val="11"/>
        <color theme="1"/>
        <rFont val="Calibri"/>
        <family val="2"/>
        <charset val="204"/>
        <scheme val="minor"/>
      </rPr>
      <t>п</t>
    </r>
  </si>
  <si>
    <r>
      <t>а</t>
    </r>
    <r>
      <rPr>
        <b/>
        <vertAlign val="subscript"/>
        <sz val="11"/>
        <color theme="1"/>
        <rFont val="Calibri"/>
        <family val="2"/>
        <charset val="204"/>
        <scheme val="minor"/>
      </rPr>
      <t>1у</t>
    </r>
  </si>
  <si>
    <r>
      <t>а</t>
    </r>
    <r>
      <rPr>
        <b/>
        <vertAlign val="subscript"/>
        <sz val="11"/>
        <color theme="1"/>
        <rFont val="Calibri"/>
        <family val="2"/>
        <charset val="204"/>
        <scheme val="minor"/>
      </rPr>
      <t>1д</t>
    </r>
  </si>
  <si>
    <r>
      <t>а</t>
    </r>
    <r>
      <rPr>
        <b/>
        <vertAlign val="subscript"/>
        <sz val="11"/>
        <color theme="1"/>
        <rFont val="Calibri"/>
        <family val="2"/>
        <charset val="204"/>
        <scheme val="minor"/>
      </rPr>
      <t>1ууис</t>
    </r>
  </si>
  <si>
    <r>
      <t>а</t>
    </r>
    <r>
      <rPr>
        <b/>
        <vertAlign val="subscript"/>
        <sz val="11"/>
        <color theme="1"/>
        <rFont val="Calibri"/>
        <family val="2"/>
        <charset val="204"/>
        <scheme val="minor"/>
      </rPr>
      <t>1успец</t>
    </r>
  </si>
  <si>
    <r>
      <t>а</t>
    </r>
    <r>
      <rPr>
        <b/>
        <vertAlign val="subscript"/>
        <sz val="11"/>
        <color theme="1"/>
        <rFont val="Calibri"/>
        <family val="2"/>
        <charset val="204"/>
        <scheme val="minor"/>
      </rPr>
      <t>1дуис</t>
    </r>
  </si>
  <si>
    <r>
      <t>а</t>
    </r>
    <r>
      <rPr>
        <b/>
        <vertAlign val="subscript"/>
        <sz val="11"/>
        <color theme="1"/>
        <rFont val="Calibri"/>
        <family val="2"/>
        <charset val="204"/>
        <scheme val="minor"/>
      </rPr>
      <t>1дспец</t>
    </r>
  </si>
  <si>
    <r>
      <t>b</t>
    </r>
    <r>
      <rPr>
        <b/>
        <vertAlign val="subscript"/>
        <sz val="11"/>
        <color theme="1"/>
        <rFont val="Calibri"/>
        <family val="2"/>
        <charset val="204"/>
        <scheme val="minor"/>
      </rPr>
      <t>1у</t>
    </r>
  </si>
  <si>
    <r>
      <t>b</t>
    </r>
    <r>
      <rPr>
        <b/>
        <vertAlign val="subscript"/>
        <sz val="11"/>
        <color theme="1"/>
        <rFont val="Calibri"/>
        <family val="2"/>
        <charset val="204"/>
        <scheme val="minor"/>
      </rPr>
      <t>1д</t>
    </r>
  </si>
  <si>
    <r>
      <t>П</t>
    </r>
    <r>
      <rPr>
        <b/>
        <vertAlign val="subscript"/>
        <sz val="11"/>
        <color theme="1"/>
        <rFont val="Calibri"/>
        <family val="2"/>
        <charset val="204"/>
        <scheme val="minor"/>
      </rPr>
      <t>1</t>
    </r>
  </si>
  <si>
    <r>
      <t>П</t>
    </r>
    <r>
      <rPr>
        <b/>
        <vertAlign val="subscript"/>
        <sz val="11"/>
        <color theme="1"/>
        <rFont val="Calibri"/>
        <family val="2"/>
        <charset val="204"/>
        <scheme val="minor"/>
      </rPr>
      <t>2</t>
    </r>
  </si>
  <si>
    <r>
      <t>П</t>
    </r>
    <r>
      <rPr>
        <b/>
        <vertAlign val="subscript"/>
        <sz val="11"/>
        <color theme="1"/>
        <rFont val="Calibri"/>
        <family val="2"/>
        <charset val="204"/>
        <scheme val="minor"/>
      </rPr>
      <t>3</t>
    </r>
  </si>
  <si>
    <r>
      <t>П</t>
    </r>
    <r>
      <rPr>
        <b/>
        <vertAlign val="subscript"/>
        <sz val="11"/>
        <color theme="1"/>
        <rFont val="Calibri"/>
        <family val="2"/>
        <charset val="204"/>
        <scheme val="minor"/>
      </rPr>
      <t>4</t>
    </r>
  </si>
  <si>
    <r>
      <t>Ч</t>
    </r>
    <r>
      <rPr>
        <b/>
        <vertAlign val="subscript"/>
        <sz val="11"/>
        <color theme="1"/>
        <rFont val="Calibri"/>
        <family val="2"/>
        <charset val="204"/>
        <scheme val="minor"/>
      </rPr>
      <t>пр</t>
    </r>
  </si>
  <si>
    <r>
      <t>П</t>
    </r>
    <r>
      <rPr>
        <b/>
        <vertAlign val="subscript"/>
        <sz val="11"/>
        <color theme="1"/>
        <rFont val="Calibri"/>
        <family val="2"/>
        <charset val="204"/>
        <scheme val="minor"/>
      </rPr>
      <t>1р</t>
    </r>
  </si>
  <si>
    <r>
      <t>П</t>
    </r>
    <r>
      <rPr>
        <b/>
        <vertAlign val="subscript"/>
        <sz val="11"/>
        <color theme="1"/>
        <rFont val="Calibri"/>
        <family val="2"/>
        <charset val="204"/>
        <scheme val="minor"/>
      </rPr>
      <t>2р</t>
    </r>
  </si>
  <si>
    <r>
      <t>П</t>
    </r>
    <r>
      <rPr>
        <b/>
        <vertAlign val="subscript"/>
        <sz val="11"/>
        <color theme="1"/>
        <rFont val="Calibri"/>
        <family val="2"/>
        <charset val="204"/>
        <scheme val="minor"/>
      </rPr>
      <t>1д</t>
    </r>
  </si>
  <si>
    <r>
      <t>П</t>
    </r>
    <r>
      <rPr>
        <b/>
        <vertAlign val="subscript"/>
        <sz val="11"/>
        <color theme="1"/>
        <rFont val="Calibri"/>
        <family val="2"/>
        <charset val="204"/>
        <scheme val="minor"/>
      </rPr>
      <t>2д</t>
    </r>
  </si>
  <si>
    <r>
      <t>Ч</t>
    </r>
    <r>
      <rPr>
        <b/>
        <vertAlign val="subscript"/>
        <sz val="11"/>
        <color theme="1"/>
        <rFont val="Calibri"/>
        <family val="2"/>
        <charset val="204"/>
        <scheme val="minor"/>
      </rPr>
      <t>о</t>
    </r>
  </si>
  <si>
    <r>
      <t>Ч</t>
    </r>
    <r>
      <rPr>
        <b/>
        <vertAlign val="subscript"/>
        <sz val="11"/>
        <color theme="1"/>
        <rFont val="Calibri"/>
        <family val="2"/>
        <charset val="204"/>
        <scheme val="minor"/>
      </rPr>
      <t>н</t>
    </r>
  </si>
  <si>
    <r>
      <t>ПМ</t>
    </r>
    <r>
      <rPr>
        <b/>
        <vertAlign val="subscript"/>
        <sz val="11"/>
        <color theme="1"/>
        <rFont val="Calibri"/>
        <family val="2"/>
        <charset val="204"/>
        <scheme val="minor"/>
      </rPr>
      <t>ф</t>
    </r>
  </si>
  <si>
    <r>
      <t>ЧК</t>
    </r>
    <r>
      <rPr>
        <b/>
        <vertAlign val="subscript"/>
        <sz val="11"/>
        <color theme="1"/>
        <rFont val="Calibri"/>
        <family val="2"/>
        <charset val="204"/>
        <scheme val="minor"/>
      </rPr>
      <t>1</t>
    </r>
  </si>
  <si>
    <r>
      <t>ЧК</t>
    </r>
    <r>
      <rPr>
        <b/>
        <vertAlign val="subscript"/>
        <sz val="11"/>
        <color theme="1"/>
        <rFont val="Calibri"/>
        <family val="2"/>
        <charset val="204"/>
        <scheme val="minor"/>
      </rPr>
      <t>2</t>
    </r>
  </si>
  <si>
    <r>
      <t>ЧИ</t>
    </r>
    <r>
      <rPr>
        <b/>
        <vertAlign val="subscript"/>
        <sz val="11"/>
        <color theme="1"/>
        <rFont val="Calibri"/>
        <family val="2"/>
        <charset val="204"/>
        <scheme val="minor"/>
      </rPr>
      <t>с</t>
    </r>
  </si>
  <si>
    <r>
      <t>а</t>
    </r>
    <r>
      <rPr>
        <b/>
        <vertAlign val="subscript"/>
        <sz val="11"/>
        <color theme="1"/>
        <rFont val="Calibri"/>
        <family val="2"/>
        <charset val="204"/>
        <scheme val="minor"/>
      </rPr>
      <t>1диспец</t>
    </r>
  </si>
  <si>
    <r>
      <t>b</t>
    </r>
    <r>
      <rPr>
        <b/>
        <vertAlign val="subscript"/>
        <sz val="11"/>
        <color theme="1"/>
        <rFont val="Calibri"/>
        <family val="2"/>
        <charset val="204"/>
        <scheme val="minor"/>
      </rPr>
      <t>1y</t>
    </r>
  </si>
  <si>
    <r>
      <t>У</t>
    </r>
    <r>
      <rPr>
        <b/>
        <vertAlign val="subscript"/>
        <sz val="11"/>
        <color theme="1"/>
        <rFont val="Calibri"/>
        <family val="2"/>
        <charset val="204"/>
        <scheme val="minor"/>
      </rPr>
      <t>2</t>
    </r>
  </si>
  <si>
    <r>
      <t>N</t>
    </r>
    <r>
      <rPr>
        <b/>
        <vertAlign val="subscript"/>
        <sz val="11"/>
        <color theme="1"/>
        <rFont val="Calibri"/>
        <family val="2"/>
        <charset val="204"/>
        <scheme val="minor"/>
      </rPr>
      <t>инв</t>
    </r>
  </si>
  <si>
    <r>
      <t>Ч</t>
    </r>
    <r>
      <rPr>
        <b/>
        <vertAlign val="subscript"/>
        <sz val="11"/>
        <color theme="1"/>
        <rFont val="Calibri"/>
        <family val="2"/>
        <charset val="204"/>
        <scheme val="minor"/>
      </rPr>
      <t>овз1</t>
    </r>
  </si>
  <si>
    <r>
      <t>Ч</t>
    </r>
    <r>
      <rPr>
        <b/>
        <vertAlign val="subscript"/>
        <sz val="11"/>
        <color theme="1"/>
        <rFont val="Calibri"/>
        <family val="2"/>
        <charset val="204"/>
        <scheme val="minor"/>
      </rPr>
      <t>1</t>
    </r>
  </si>
  <si>
    <r>
      <t>Ч</t>
    </r>
    <r>
      <rPr>
        <b/>
        <vertAlign val="subscript"/>
        <sz val="11"/>
        <color theme="1"/>
        <rFont val="Calibri"/>
        <family val="2"/>
        <charset val="204"/>
        <scheme val="minor"/>
      </rPr>
      <t>овз2</t>
    </r>
  </si>
  <si>
    <r>
      <t>Ч</t>
    </r>
    <r>
      <rPr>
        <b/>
        <vertAlign val="subscript"/>
        <sz val="11"/>
        <color theme="1"/>
        <rFont val="Calibri"/>
        <family val="2"/>
        <charset val="204"/>
        <scheme val="minor"/>
      </rPr>
      <t>2</t>
    </r>
  </si>
  <si>
    <r>
      <t>Ч</t>
    </r>
    <r>
      <rPr>
        <b/>
        <vertAlign val="subscript"/>
        <sz val="11"/>
        <color theme="1"/>
        <rFont val="Calibri"/>
        <family val="2"/>
        <charset val="204"/>
        <scheme val="minor"/>
      </rPr>
      <t>и1</t>
    </r>
  </si>
  <si>
    <r>
      <t>Ч</t>
    </r>
    <r>
      <rPr>
        <b/>
        <vertAlign val="subscript"/>
        <sz val="11"/>
        <color theme="1"/>
        <rFont val="Calibri"/>
        <family val="2"/>
        <charset val="204"/>
        <scheme val="minor"/>
      </rPr>
      <t>и2</t>
    </r>
  </si>
  <si>
    <r>
      <t>Ч</t>
    </r>
    <r>
      <rPr>
        <b/>
        <vertAlign val="subscript"/>
        <sz val="11"/>
        <color theme="1"/>
        <rFont val="Calibri"/>
        <family val="2"/>
        <charset val="204"/>
        <scheme val="minor"/>
      </rPr>
      <t>ос</t>
    </r>
  </si>
  <si>
    <r>
      <t>В</t>
    </r>
    <r>
      <rPr>
        <b/>
        <vertAlign val="subscript"/>
        <sz val="11"/>
        <color theme="1"/>
        <rFont val="Calibri"/>
        <family val="2"/>
        <charset val="204"/>
        <scheme val="minor"/>
      </rPr>
      <t>споб1</t>
    </r>
  </si>
  <si>
    <r>
      <t>В</t>
    </r>
    <r>
      <rPr>
        <b/>
        <vertAlign val="subscript"/>
        <sz val="11"/>
        <color theme="1"/>
        <rFont val="Calibri"/>
        <family val="2"/>
        <charset val="204"/>
        <scheme val="minor"/>
      </rPr>
      <t>спо1</t>
    </r>
  </si>
  <si>
    <r>
      <t>В</t>
    </r>
    <r>
      <rPr>
        <b/>
        <vertAlign val="subscript"/>
        <sz val="11"/>
        <color theme="1"/>
        <rFont val="Calibri"/>
        <family val="2"/>
        <charset val="204"/>
        <scheme val="minor"/>
      </rPr>
      <t>споб2</t>
    </r>
  </si>
  <si>
    <r>
      <t>В</t>
    </r>
    <r>
      <rPr>
        <b/>
        <vertAlign val="subscript"/>
        <sz val="11"/>
        <color theme="1"/>
        <rFont val="Calibri"/>
        <family val="2"/>
        <charset val="204"/>
        <scheme val="minor"/>
      </rPr>
      <t>спо2</t>
    </r>
  </si>
  <si>
    <r>
      <t>Ч</t>
    </r>
    <r>
      <rPr>
        <b/>
        <vertAlign val="subscript"/>
        <sz val="11"/>
        <color theme="1"/>
        <rFont val="Calibri"/>
        <family val="2"/>
        <charset val="204"/>
        <scheme val="minor"/>
      </rPr>
      <t>1</t>
    </r>
    <r>
      <rPr>
        <b/>
        <sz val="11"/>
        <color theme="1"/>
        <rFont val="Calibri"/>
        <family val="2"/>
        <charset val="204"/>
        <scheme val="minor"/>
      </rPr>
      <t>(-1)</t>
    </r>
  </si>
  <si>
    <r>
      <t>Ч</t>
    </r>
    <r>
      <rPr>
        <b/>
        <vertAlign val="subscript"/>
        <sz val="11"/>
        <color theme="1"/>
        <rFont val="Calibri"/>
        <family val="2"/>
        <charset val="204"/>
        <scheme val="minor"/>
      </rPr>
      <t>2</t>
    </r>
    <r>
      <rPr>
        <b/>
        <sz val="11"/>
        <color theme="1"/>
        <rFont val="Calibri"/>
        <family val="2"/>
        <charset val="204"/>
        <scheme val="minor"/>
      </rPr>
      <t>(-1)</t>
    </r>
  </si>
  <si>
    <r>
      <t>Ч</t>
    </r>
    <r>
      <rPr>
        <b/>
        <vertAlign val="subscript"/>
        <sz val="11"/>
        <color theme="1"/>
        <rFont val="Calibri"/>
        <family val="2"/>
        <charset val="204"/>
        <scheme val="minor"/>
      </rPr>
      <t>з</t>
    </r>
  </si>
  <si>
    <r>
      <t>Ч</t>
    </r>
    <r>
      <rPr>
        <b/>
        <vertAlign val="subscript"/>
        <sz val="11"/>
        <color theme="1"/>
        <rFont val="Calibri"/>
        <family val="2"/>
        <charset val="204"/>
        <scheme val="minor"/>
      </rPr>
      <t>з</t>
    </r>
    <r>
      <rPr>
        <b/>
        <sz val="11"/>
        <color theme="1"/>
        <rFont val="Calibri"/>
        <family val="2"/>
        <charset val="204"/>
        <scheme val="minor"/>
      </rPr>
      <t>(-1)</t>
    </r>
  </si>
  <si>
    <r>
      <t>Ч</t>
    </r>
    <r>
      <rPr>
        <b/>
        <vertAlign val="subscript"/>
        <sz val="11"/>
        <color theme="1"/>
        <rFont val="Calibri"/>
        <family val="2"/>
        <charset val="204"/>
        <scheme val="minor"/>
      </rPr>
      <t>4</t>
    </r>
  </si>
  <si>
    <r>
      <t>Ч</t>
    </r>
    <r>
      <rPr>
        <b/>
        <vertAlign val="subscript"/>
        <sz val="11"/>
        <color theme="1"/>
        <rFont val="Calibri"/>
        <family val="2"/>
        <charset val="204"/>
        <scheme val="minor"/>
      </rPr>
      <t>4</t>
    </r>
    <r>
      <rPr>
        <b/>
        <sz val="11"/>
        <color theme="1"/>
        <rFont val="Calibri"/>
        <family val="2"/>
        <charset val="204"/>
        <scheme val="minor"/>
      </rPr>
      <t>(-1)</t>
    </r>
  </si>
  <si>
    <r>
      <t>ВБС</t>
    </r>
    <r>
      <rPr>
        <b/>
        <vertAlign val="subscript"/>
        <sz val="11"/>
        <color theme="1"/>
        <rFont val="Calibri"/>
        <family val="2"/>
        <charset val="204"/>
        <scheme val="minor"/>
      </rPr>
      <t>1нпо</t>
    </r>
  </si>
  <si>
    <r>
      <t>ВБС</t>
    </r>
    <r>
      <rPr>
        <b/>
        <vertAlign val="subscript"/>
        <sz val="11"/>
        <color theme="1"/>
        <rFont val="Calibri"/>
        <family val="2"/>
        <charset val="204"/>
        <scheme val="minor"/>
      </rPr>
      <t>1спо</t>
    </r>
  </si>
  <si>
    <r>
      <t>ОС</t>
    </r>
    <r>
      <rPr>
        <b/>
        <vertAlign val="subscript"/>
        <sz val="11"/>
        <color theme="1"/>
        <rFont val="Calibri"/>
        <family val="2"/>
        <charset val="204"/>
        <scheme val="minor"/>
      </rPr>
      <t>1нпо</t>
    </r>
  </si>
  <si>
    <r>
      <t>ОС</t>
    </r>
    <r>
      <rPr>
        <b/>
        <vertAlign val="subscript"/>
        <sz val="11"/>
        <color theme="1"/>
        <rFont val="Calibri"/>
        <family val="2"/>
        <charset val="204"/>
        <scheme val="minor"/>
      </rPr>
      <t>1спо</t>
    </r>
  </si>
  <si>
    <r>
      <t>ВБС</t>
    </r>
    <r>
      <rPr>
        <b/>
        <vertAlign val="subscript"/>
        <sz val="11"/>
        <color theme="1"/>
        <rFont val="Calibri"/>
        <family val="2"/>
        <charset val="204"/>
        <scheme val="minor"/>
      </rPr>
      <t>2</t>
    </r>
  </si>
  <si>
    <r>
      <t>ОС</t>
    </r>
    <r>
      <rPr>
        <b/>
        <vertAlign val="subscript"/>
        <sz val="11"/>
        <color theme="1"/>
        <rFont val="Calibri"/>
        <family val="2"/>
        <charset val="204"/>
        <scheme val="minor"/>
      </rPr>
      <t>2</t>
    </r>
  </si>
  <si>
    <r>
      <t>ВБС</t>
    </r>
    <r>
      <rPr>
        <b/>
        <vertAlign val="subscript"/>
        <sz val="11"/>
        <color theme="1"/>
        <rFont val="Calibri"/>
        <family val="2"/>
        <charset val="204"/>
        <scheme val="minor"/>
      </rPr>
      <t>1</t>
    </r>
  </si>
  <si>
    <r>
      <t>ОС</t>
    </r>
    <r>
      <rPr>
        <b/>
        <vertAlign val="subscript"/>
        <sz val="11"/>
        <color theme="1"/>
        <rFont val="Calibri"/>
        <family val="2"/>
        <charset val="204"/>
        <scheme val="minor"/>
      </rPr>
      <t>1</t>
    </r>
  </si>
  <si>
    <r>
      <t>Ч</t>
    </r>
    <r>
      <rPr>
        <b/>
        <vertAlign val="subscript"/>
        <sz val="11"/>
        <color theme="1"/>
        <rFont val="Calibri"/>
        <family val="2"/>
        <charset val="204"/>
        <scheme val="minor"/>
      </rPr>
      <t>ф</t>
    </r>
  </si>
  <si>
    <r>
      <t>П</t>
    </r>
    <r>
      <rPr>
        <b/>
        <vertAlign val="subscript"/>
        <sz val="11"/>
        <color theme="1"/>
        <rFont val="Calibri"/>
        <family val="2"/>
        <charset val="204"/>
        <scheme val="minor"/>
      </rPr>
      <t>к</t>
    </r>
  </si>
  <si>
    <r>
      <t>П</t>
    </r>
    <r>
      <rPr>
        <b/>
        <vertAlign val="subscript"/>
        <sz val="11"/>
        <color theme="1"/>
        <rFont val="Calibri"/>
        <family val="2"/>
        <charset val="204"/>
        <scheme val="minor"/>
      </rPr>
      <t>а</t>
    </r>
  </si>
  <si>
    <r>
      <t>П</t>
    </r>
    <r>
      <rPr>
        <b/>
        <vertAlign val="subscript"/>
        <sz val="11"/>
        <color theme="1"/>
        <rFont val="Calibri"/>
        <family val="2"/>
        <charset val="204"/>
        <scheme val="minor"/>
      </rPr>
      <t>ау</t>
    </r>
  </si>
  <si>
    <r>
      <t>Ч</t>
    </r>
    <r>
      <rPr>
        <b/>
        <vertAlign val="subscript"/>
        <sz val="11"/>
        <color theme="1"/>
        <rFont val="Calibri"/>
        <family val="2"/>
        <charset val="204"/>
        <scheme val="minor"/>
      </rPr>
      <t>у</t>
    </r>
  </si>
  <si>
    <r>
      <t>П</t>
    </r>
    <r>
      <rPr>
        <b/>
        <vertAlign val="subscript"/>
        <sz val="11"/>
        <color theme="1"/>
        <rFont val="Calibri"/>
        <family val="2"/>
        <charset val="204"/>
        <scheme val="minor"/>
      </rPr>
      <t>ку</t>
    </r>
  </si>
  <si>
    <r>
      <t>П</t>
    </r>
    <r>
      <rPr>
        <b/>
        <vertAlign val="subscript"/>
        <sz val="11"/>
        <color theme="1"/>
        <rFont val="Calibri"/>
        <family val="2"/>
        <charset val="204"/>
        <scheme val="minor"/>
      </rPr>
      <t>ао</t>
    </r>
  </si>
  <si>
    <r>
      <t>П</t>
    </r>
    <r>
      <rPr>
        <b/>
        <vertAlign val="subscript"/>
        <sz val="11"/>
        <color theme="1"/>
        <rFont val="Calibri"/>
        <family val="2"/>
        <charset val="204"/>
        <scheme val="minor"/>
      </rPr>
      <t>ко</t>
    </r>
  </si>
  <si>
    <r>
      <t>Ч</t>
    </r>
    <r>
      <rPr>
        <b/>
        <vertAlign val="subscript"/>
        <sz val="11"/>
        <color theme="1"/>
        <rFont val="Calibri"/>
        <family val="2"/>
        <charset val="204"/>
        <scheme val="minor"/>
      </rPr>
      <t>впо</t>
    </r>
  </si>
  <si>
    <r>
      <t>Н</t>
    </r>
    <r>
      <rPr>
        <b/>
        <vertAlign val="subscript"/>
        <sz val="11"/>
        <color theme="1"/>
        <rFont val="Calibri"/>
        <family val="2"/>
        <charset val="204"/>
        <scheme val="minor"/>
      </rPr>
      <t>17-25</t>
    </r>
  </si>
  <si>
    <r>
      <t>Ч</t>
    </r>
    <r>
      <rPr>
        <b/>
        <vertAlign val="subscript"/>
        <sz val="11"/>
        <color theme="1"/>
        <rFont val="Calibri"/>
        <family val="2"/>
        <charset val="204"/>
        <scheme val="minor"/>
      </rPr>
      <t>ф1</t>
    </r>
  </si>
  <si>
    <r>
      <t>Ч</t>
    </r>
    <r>
      <rPr>
        <b/>
        <vertAlign val="subscript"/>
        <sz val="11"/>
        <color theme="1"/>
        <rFont val="Calibri"/>
        <family val="2"/>
        <charset val="204"/>
        <scheme val="minor"/>
      </rPr>
      <t>ф2</t>
    </r>
  </si>
  <si>
    <r>
      <t>Ч</t>
    </r>
    <r>
      <rPr>
        <b/>
        <vertAlign val="subscript"/>
        <sz val="11"/>
        <color theme="1"/>
        <rFont val="Calibri"/>
        <family val="2"/>
        <charset val="204"/>
        <scheme val="minor"/>
      </rPr>
      <t>ф3</t>
    </r>
  </si>
  <si>
    <r>
      <t>Ч</t>
    </r>
    <r>
      <rPr>
        <b/>
        <vertAlign val="subscript"/>
        <sz val="11"/>
        <color theme="1"/>
        <rFont val="Calibri"/>
        <family val="2"/>
        <charset val="204"/>
        <scheme val="minor"/>
      </rPr>
      <t>св</t>
    </r>
  </si>
  <si>
    <r>
      <t>Ч</t>
    </r>
    <r>
      <rPr>
        <b/>
        <vertAlign val="subscript"/>
        <sz val="11"/>
        <color theme="1"/>
        <rFont val="Calibri"/>
        <family val="2"/>
        <charset val="204"/>
        <scheme val="minor"/>
      </rPr>
      <t>3</t>
    </r>
  </si>
  <si>
    <r>
      <t>Ч</t>
    </r>
    <r>
      <rPr>
        <b/>
        <vertAlign val="subscript"/>
        <sz val="11"/>
        <color theme="1"/>
        <rFont val="Calibri"/>
        <family val="2"/>
        <charset val="204"/>
        <scheme val="minor"/>
      </rPr>
      <t>дот1</t>
    </r>
  </si>
  <si>
    <r>
      <t>Ч</t>
    </r>
    <r>
      <rPr>
        <b/>
        <vertAlign val="subscript"/>
        <sz val="11"/>
        <color theme="1"/>
        <rFont val="Calibri"/>
        <family val="2"/>
        <charset val="204"/>
        <scheme val="minor"/>
      </rPr>
      <t>дот2</t>
    </r>
  </si>
  <si>
    <r>
      <t>Ч</t>
    </r>
    <r>
      <rPr>
        <b/>
        <vertAlign val="subscript"/>
        <sz val="11"/>
        <color theme="1"/>
        <rFont val="Calibri"/>
        <family val="2"/>
        <charset val="204"/>
        <scheme val="minor"/>
      </rPr>
      <t>дот3</t>
    </r>
  </si>
  <si>
    <r>
      <t>Н</t>
    </r>
    <r>
      <rPr>
        <b/>
        <vertAlign val="subscript"/>
        <sz val="11"/>
        <color theme="1"/>
        <rFont val="Calibri"/>
        <family val="2"/>
        <charset val="204"/>
        <scheme val="minor"/>
      </rPr>
      <t>ст1</t>
    </r>
  </si>
  <si>
    <r>
      <t>Н</t>
    </r>
    <r>
      <rPr>
        <b/>
        <vertAlign val="subscript"/>
        <sz val="11"/>
        <color theme="1"/>
        <rFont val="Calibri"/>
        <family val="2"/>
        <charset val="204"/>
        <scheme val="minor"/>
      </rPr>
      <t>ст2</t>
    </r>
  </si>
  <si>
    <r>
      <t>Н</t>
    </r>
    <r>
      <rPr>
        <b/>
        <vertAlign val="subscript"/>
        <sz val="11"/>
        <color theme="1"/>
        <rFont val="Calibri"/>
        <family val="2"/>
        <charset val="204"/>
        <scheme val="minor"/>
      </rPr>
      <t>30</t>
    </r>
  </si>
  <si>
    <r>
      <t>П</t>
    </r>
    <r>
      <rPr>
        <b/>
        <vertAlign val="subscript"/>
        <sz val="11"/>
        <color theme="1"/>
        <rFont val="Calibri"/>
        <family val="2"/>
        <charset val="204"/>
        <scheme val="minor"/>
      </rPr>
      <t>совм</t>
    </r>
  </si>
  <si>
    <r>
      <t>П</t>
    </r>
    <r>
      <rPr>
        <b/>
        <vertAlign val="subscript"/>
        <sz val="11"/>
        <color theme="1"/>
        <rFont val="Calibri"/>
        <family val="2"/>
        <charset val="204"/>
        <scheme val="minor"/>
      </rPr>
      <t>вор</t>
    </r>
  </si>
  <si>
    <r>
      <t>П</t>
    </r>
    <r>
      <rPr>
        <b/>
        <vertAlign val="subscript"/>
        <sz val="11"/>
        <color theme="1"/>
        <rFont val="Calibri"/>
        <family val="2"/>
        <charset val="204"/>
        <scheme val="minor"/>
      </rPr>
      <t>во</t>
    </r>
  </si>
  <si>
    <r>
      <t>П</t>
    </r>
    <r>
      <rPr>
        <b/>
        <vertAlign val="subscript"/>
        <sz val="11"/>
        <color theme="1"/>
        <rFont val="Calibri"/>
        <family val="2"/>
        <charset val="204"/>
        <scheme val="minor"/>
      </rPr>
      <t>вод</t>
    </r>
  </si>
  <si>
    <r>
      <t>Ч</t>
    </r>
    <r>
      <rPr>
        <b/>
        <vertAlign val="subscript"/>
        <sz val="11"/>
        <color theme="1"/>
        <rFont val="Calibri"/>
        <family val="2"/>
        <charset val="204"/>
        <scheme val="minor"/>
      </rPr>
      <t>и</t>
    </r>
  </si>
  <si>
    <r>
      <t>В</t>
    </r>
    <r>
      <rPr>
        <b/>
        <vertAlign val="subscript"/>
        <sz val="11"/>
        <color theme="1"/>
        <rFont val="Calibri"/>
        <family val="2"/>
        <charset val="204"/>
        <scheme val="minor"/>
      </rPr>
      <t>воб</t>
    </r>
  </si>
  <si>
    <r>
      <t>В</t>
    </r>
    <r>
      <rPr>
        <b/>
        <vertAlign val="subscript"/>
        <sz val="11"/>
        <color theme="1"/>
        <rFont val="Calibri"/>
        <family val="2"/>
        <charset val="204"/>
        <scheme val="minor"/>
      </rPr>
      <t>во</t>
    </r>
  </si>
  <si>
    <r>
      <t>ВБС</t>
    </r>
    <r>
      <rPr>
        <b/>
        <vertAlign val="subscript"/>
        <sz val="11"/>
        <color theme="1"/>
        <rFont val="Calibri"/>
        <family val="2"/>
        <charset val="204"/>
        <scheme val="minor"/>
      </rPr>
      <t>впо</t>
    </r>
  </si>
  <si>
    <r>
      <t>ОС</t>
    </r>
    <r>
      <rPr>
        <b/>
        <vertAlign val="subscript"/>
        <sz val="11"/>
        <color theme="1"/>
        <rFont val="Calibri"/>
        <family val="2"/>
        <charset val="204"/>
        <scheme val="minor"/>
      </rPr>
      <t>впо</t>
    </r>
  </si>
  <si>
    <r>
      <t>Ч</t>
    </r>
    <r>
      <rPr>
        <b/>
        <vertAlign val="subscript"/>
        <sz val="11"/>
        <color theme="1"/>
        <rFont val="Calibri"/>
        <family val="2"/>
        <charset val="204"/>
        <scheme val="minor"/>
      </rPr>
      <t>ппс</t>
    </r>
  </si>
  <si>
    <r>
      <t>Ч</t>
    </r>
    <r>
      <rPr>
        <b/>
        <vertAlign val="subscript"/>
        <sz val="11"/>
        <color theme="1"/>
        <rFont val="Calibri"/>
        <family val="2"/>
        <charset val="204"/>
        <scheme val="minor"/>
      </rPr>
      <t>нр</t>
    </r>
  </si>
  <si>
    <r>
      <t>П</t>
    </r>
    <r>
      <rPr>
        <b/>
        <vertAlign val="subscript"/>
        <sz val="11"/>
        <color theme="1"/>
        <rFont val="Calibri"/>
        <family val="2"/>
        <charset val="204"/>
        <scheme val="minor"/>
      </rPr>
      <t>н</t>
    </r>
  </si>
  <si>
    <r>
      <t>ЧС</t>
    </r>
    <r>
      <rPr>
        <b/>
        <vertAlign val="subscript"/>
        <sz val="11"/>
        <color theme="1"/>
        <rFont val="Calibri"/>
        <family val="2"/>
        <charset val="204"/>
        <scheme val="minor"/>
      </rPr>
      <t>н</t>
    </r>
  </si>
  <si>
    <r>
      <t>Н</t>
    </r>
    <r>
      <rPr>
        <b/>
        <vertAlign val="subscript"/>
        <sz val="11"/>
        <color theme="1"/>
        <rFont val="Calibri"/>
        <family val="2"/>
        <charset val="204"/>
        <scheme val="minor"/>
      </rPr>
      <t>а1</t>
    </r>
  </si>
  <si>
    <r>
      <t>Н</t>
    </r>
    <r>
      <rPr>
        <b/>
        <vertAlign val="subscript"/>
        <sz val="11"/>
        <color theme="1"/>
        <rFont val="Calibri"/>
        <family val="2"/>
        <charset val="204"/>
        <scheme val="minor"/>
      </rPr>
      <t>а2</t>
    </r>
  </si>
  <si>
    <r>
      <t>Н</t>
    </r>
    <r>
      <rPr>
        <b/>
        <vertAlign val="subscript"/>
        <sz val="11"/>
        <color theme="1"/>
        <rFont val="Calibri"/>
        <family val="2"/>
        <charset val="204"/>
        <scheme val="minor"/>
      </rPr>
      <t>кр1</t>
    </r>
  </si>
  <si>
    <r>
      <t>Н</t>
    </r>
    <r>
      <rPr>
        <b/>
        <vertAlign val="subscript"/>
        <sz val="11"/>
        <color theme="1"/>
        <rFont val="Calibri"/>
        <family val="2"/>
        <charset val="204"/>
        <scheme val="minor"/>
      </rPr>
      <t>кр2</t>
    </r>
  </si>
  <si>
    <t>ОБЩЕЕ ОБРАЗОВАНИЕ</t>
  </si>
  <si>
    <t>Сведения о развитии начального общего образования, основного общего образования и среднего общего образования</t>
  </si>
  <si>
    <t>4. Сведения о развитии высшего образования</t>
  </si>
  <si>
    <t>Дополнительное образование</t>
  </si>
  <si>
    <r>
      <t>ЧО</t>
    </r>
    <r>
      <rPr>
        <b/>
        <vertAlign val="subscript"/>
        <sz val="11"/>
        <color theme="1"/>
        <rFont val="Calibri"/>
        <family val="2"/>
        <charset val="204"/>
        <scheme val="minor"/>
      </rPr>
      <t>обр</t>
    </r>
    <r>
      <rPr>
        <b/>
        <vertAlign val="superscript"/>
        <sz val="11"/>
        <color theme="1"/>
        <rFont val="Calibri"/>
        <family val="2"/>
        <charset val="204"/>
        <scheme val="minor"/>
      </rPr>
      <t>дод</t>
    </r>
  </si>
  <si>
    <r>
      <t>ЧО</t>
    </r>
    <r>
      <rPr>
        <b/>
        <vertAlign val="subscript"/>
        <sz val="11"/>
        <color theme="1"/>
        <rFont val="Calibri"/>
        <family val="2"/>
        <charset val="204"/>
        <scheme val="minor"/>
      </rPr>
      <t>культ</t>
    </r>
    <r>
      <rPr>
        <b/>
        <vertAlign val="superscript"/>
        <sz val="11"/>
        <color theme="1"/>
        <rFont val="Calibri"/>
        <family val="2"/>
        <charset val="204"/>
        <scheme val="minor"/>
      </rPr>
      <t>дод</t>
    </r>
  </si>
  <si>
    <r>
      <t>ЧО</t>
    </r>
    <r>
      <rPr>
        <b/>
        <vertAlign val="subscript"/>
        <sz val="11"/>
        <color theme="1"/>
        <rFont val="Calibri"/>
        <family val="2"/>
        <charset val="204"/>
        <scheme val="minor"/>
      </rPr>
      <t>спорт</t>
    </r>
    <r>
      <rPr>
        <b/>
        <vertAlign val="superscript"/>
        <sz val="11"/>
        <color theme="1"/>
        <rFont val="Calibri"/>
        <family val="2"/>
        <charset val="204"/>
        <scheme val="minor"/>
      </rPr>
      <t>дод</t>
    </r>
  </si>
  <si>
    <r>
      <t>Н</t>
    </r>
    <r>
      <rPr>
        <b/>
        <vertAlign val="subscript"/>
        <sz val="11"/>
        <color theme="1"/>
        <rFont val="Calibri"/>
        <family val="2"/>
        <charset val="204"/>
        <scheme val="minor"/>
      </rPr>
      <t>5-18</t>
    </r>
  </si>
  <si>
    <r>
      <t>ЧО</t>
    </r>
    <r>
      <rPr>
        <b/>
        <vertAlign val="subscript"/>
        <sz val="11"/>
        <color theme="1"/>
        <rFont val="Calibri"/>
        <family val="2"/>
        <charset val="204"/>
        <scheme val="minor"/>
      </rPr>
      <t>обр</t>
    </r>
  </si>
  <si>
    <r>
      <t>ЧО</t>
    </r>
    <r>
      <rPr>
        <b/>
        <vertAlign val="subscript"/>
        <sz val="11"/>
        <color theme="1"/>
        <rFont val="Calibri"/>
        <family val="2"/>
        <charset val="204"/>
        <scheme val="minor"/>
      </rPr>
      <t>культ</t>
    </r>
  </si>
  <si>
    <r>
      <t>ЧО</t>
    </r>
    <r>
      <rPr>
        <b/>
        <vertAlign val="subscript"/>
        <sz val="11"/>
        <color theme="1"/>
        <rFont val="Calibri"/>
        <family val="2"/>
        <charset val="204"/>
        <scheme val="minor"/>
      </rPr>
      <t>спорт</t>
    </r>
  </si>
  <si>
    <r>
      <t>Чс</t>
    </r>
    <r>
      <rPr>
        <b/>
        <vertAlign val="subscript"/>
        <sz val="11"/>
        <color theme="1"/>
        <rFont val="Calibri"/>
        <family val="2"/>
        <charset val="204"/>
        <scheme val="minor"/>
      </rPr>
      <t>п,пр</t>
    </r>
  </si>
  <si>
    <r>
      <t>П</t>
    </r>
    <r>
      <rPr>
        <b/>
        <vertAlign val="subscript"/>
        <sz val="11"/>
        <color theme="1"/>
        <rFont val="Calibri"/>
        <family val="2"/>
        <charset val="204"/>
        <scheme val="minor"/>
      </rPr>
      <t>л</t>
    </r>
  </si>
  <si>
    <r>
      <t>Ч</t>
    </r>
    <r>
      <rPr>
        <b/>
        <vertAlign val="subscript"/>
        <sz val="11"/>
        <color theme="1"/>
        <rFont val="Calibri"/>
        <family val="2"/>
        <charset val="204"/>
        <scheme val="minor"/>
      </rPr>
      <t>цо</t>
    </r>
  </si>
  <si>
    <r>
      <t>Ч</t>
    </r>
    <r>
      <rPr>
        <b/>
        <vertAlign val="subscript"/>
        <sz val="11"/>
        <color theme="1"/>
        <rFont val="Calibri"/>
        <family val="2"/>
        <charset val="204"/>
        <scheme val="minor"/>
      </rPr>
      <t>к</t>
    </r>
  </si>
  <si>
    <r>
      <t>ЧК</t>
    </r>
    <r>
      <rPr>
        <b/>
        <vertAlign val="subscript"/>
        <sz val="11"/>
        <color theme="1"/>
        <rFont val="Calibri"/>
        <family val="2"/>
        <charset val="204"/>
        <scheme val="minor"/>
      </rPr>
      <t>и</t>
    </r>
  </si>
  <si>
    <r>
      <t>Ч</t>
    </r>
    <r>
      <rPr>
        <b/>
        <vertAlign val="subscript"/>
        <sz val="11"/>
        <color theme="1"/>
        <rFont val="Calibri"/>
        <family val="2"/>
        <charset val="204"/>
        <scheme val="minor"/>
      </rPr>
      <t>обр</t>
    </r>
    <r>
      <rPr>
        <b/>
        <vertAlign val="superscript"/>
        <sz val="11"/>
        <color theme="1"/>
        <rFont val="Calibri"/>
        <family val="2"/>
        <charset val="204"/>
        <scheme val="minor"/>
      </rPr>
      <t>дод</t>
    </r>
  </si>
  <si>
    <r>
      <t>Ч</t>
    </r>
    <r>
      <rPr>
        <b/>
        <vertAlign val="subscript"/>
        <sz val="11"/>
        <color theme="1"/>
        <rFont val="Calibri"/>
        <family val="2"/>
        <charset val="204"/>
        <scheme val="minor"/>
      </rPr>
      <t>культ</t>
    </r>
    <r>
      <rPr>
        <b/>
        <vertAlign val="superscript"/>
        <sz val="11"/>
        <color theme="1"/>
        <rFont val="Calibri"/>
        <family val="2"/>
        <charset val="204"/>
        <scheme val="minor"/>
      </rPr>
      <t>дод</t>
    </r>
  </si>
  <si>
    <r>
      <t>Ч</t>
    </r>
    <r>
      <rPr>
        <b/>
        <vertAlign val="subscript"/>
        <sz val="11"/>
        <color theme="1"/>
        <rFont val="Calibri"/>
        <family val="2"/>
        <charset val="204"/>
        <scheme val="minor"/>
      </rPr>
      <t>спорт</t>
    </r>
    <r>
      <rPr>
        <b/>
        <vertAlign val="superscript"/>
        <sz val="11"/>
        <color theme="1"/>
        <rFont val="Calibri"/>
        <family val="2"/>
        <charset val="204"/>
        <scheme val="minor"/>
      </rPr>
      <t>дод</t>
    </r>
  </si>
  <si>
    <r>
      <t>Ч</t>
    </r>
    <r>
      <rPr>
        <b/>
        <vertAlign val="subscript"/>
        <sz val="11"/>
        <color theme="1"/>
        <rFont val="Calibri"/>
        <family val="2"/>
        <charset val="204"/>
        <scheme val="minor"/>
      </rPr>
      <t>обр</t>
    </r>
    <r>
      <rPr>
        <b/>
        <vertAlign val="superscript"/>
        <sz val="11"/>
        <color theme="1"/>
        <rFont val="Calibri"/>
        <family val="2"/>
        <charset val="204"/>
        <scheme val="minor"/>
      </rPr>
      <t>дод</t>
    </r>
    <r>
      <rPr>
        <b/>
        <sz val="11"/>
        <color theme="1"/>
        <rFont val="Calibri"/>
        <family val="2"/>
        <charset val="204"/>
        <scheme val="minor"/>
      </rPr>
      <t>(-1)</t>
    </r>
  </si>
  <si>
    <r>
      <t>Ч</t>
    </r>
    <r>
      <rPr>
        <b/>
        <vertAlign val="subscript"/>
        <sz val="11"/>
        <color theme="1"/>
        <rFont val="Calibri"/>
        <family val="2"/>
        <charset val="204"/>
        <scheme val="minor"/>
      </rPr>
      <t>культ</t>
    </r>
    <r>
      <rPr>
        <b/>
        <vertAlign val="superscript"/>
        <sz val="11"/>
        <color theme="1"/>
        <rFont val="Calibri"/>
        <family val="2"/>
        <charset val="204"/>
        <scheme val="minor"/>
      </rPr>
      <t>дод</t>
    </r>
    <r>
      <rPr>
        <b/>
        <sz val="11"/>
        <color theme="1"/>
        <rFont val="Calibri"/>
        <family val="2"/>
        <charset val="204"/>
        <scheme val="minor"/>
      </rPr>
      <t>(-1)</t>
    </r>
  </si>
  <si>
    <r>
      <t>Ч</t>
    </r>
    <r>
      <rPr>
        <b/>
        <vertAlign val="subscript"/>
        <sz val="11"/>
        <color theme="1"/>
        <rFont val="Calibri"/>
        <family val="2"/>
        <charset val="204"/>
        <scheme val="minor"/>
      </rPr>
      <t>спорт</t>
    </r>
    <r>
      <rPr>
        <b/>
        <vertAlign val="superscript"/>
        <sz val="11"/>
        <color theme="1"/>
        <rFont val="Calibri"/>
        <family val="2"/>
        <charset val="204"/>
        <scheme val="minor"/>
      </rPr>
      <t>дод</t>
    </r>
    <r>
      <rPr>
        <b/>
        <sz val="11"/>
        <color theme="1"/>
        <rFont val="Calibri"/>
        <family val="2"/>
        <charset val="204"/>
        <scheme val="minor"/>
      </rPr>
      <t>(-1)</t>
    </r>
  </si>
  <si>
    <r>
      <t>Ч</t>
    </r>
    <r>
      <rPr>
        <b/>
        <vertAlign val="subscript"/>
        <sz val="11"/>
        <color theme="1"/>
        <rFont val="Calibri"/>
        <family val="2"/>
        <charset val="204"/>
        <scheme val="minor"/>
      </rPr>
      <t>гф</t>
    </r>
  </si>
  <si>
    <r>
      <t>Ч</t>
    </r>
    <r>
      <rPr>
        <b/>
        <vertAlign val="subscript"/>
        <sz val="11"/>
        <color theme="1"/>
        <rFont val="Calibri"/>
        <family val="2"/>
        <charset val="204"/>
        <scheme val="minor"/>
      </rPr>
      <t>г</t>
    </r>
  </si>
  <si>
    <r>
      <t>Ч</t>
    </r>
    <r>
      <rPr>
        <b/>
        <vertAlign val="subscript"/>
        <sz val="11"/>
        <color theme="1"/>
        <rFont val="Calibri"/>
        <family val="2"/>
        <charset val="204"/>
        <scheme val="minor"/>
      </rPr>
      <t>пкр</t>
    </r>
  </si>
  <si>
    <r>
      <t>Ч</t>
    </r>
    <r>
      <rPr>
        <b/>
        <vertAlign val="subscript"/>
        <sz val="11"/>
        <color theme="1"/>
        <rFont val="Calibri"/>
        <family val="2"/>
        <charset val="204"/>
        <scheme val="minor"/>
      </rPr>
      <t>дн</t>
    </r>
  </si>
  <si>
    <r>
      <t>Ч</t>
    </r>
    <r>
      <rPr>
        <b/>
        <vertAlign val="subscript"/>
        <sz val="11"/>
        <color theme="1"/>
        <rFont val="Calibri"/>
        <family val="2"/>
        <charset val="204"/>
        <scheme val="minor"/>
      </rPr>
      <t>а</t>
    </r>
  </si>
  <si>
    <r>
      <t>Ч</t>
    </r>
    <r>
      <rPr>
        <b/>
        <vertAlign val="subscript"/>
        <sz val="11"/>
        <color theme="1"/>
        <rFont val="Calibri"/>
        <family val="2"/>
        <charset val="204"/>
        <scheme val="minor"/>
      </rPr>
      <t>кр</t>
    </r>
  </si>
  <si>
    <r>
      <t>Р</t>
    </r>
    <r>
      <rPr>
        <b/>
        <vertAlign val="subscript"/>
        <sz val="11"/>
        <color theme="1"/>
        <rFont val="Calibri"/>
        <family val="2"/>
        <charset val="204"/>
        <scheme val="minor"/>
      </rPr>
      <t>1</t>
    </r>
  </si>
  <si>
    <r>
      <t>Р</t>
    </r>
    <r>
      <rPr>
        <b/>
        <vertAlign val="subscript"/>
        <sz val="11"/>
        <color theme="1"/>
        <rFont val="Calibri"/>
        <family val="2"/>
        <charset val="204"/>
        <scheme val="minor"/>
      </rPr>
      <t>2</t>
    </r>
  </si>
  <si>
    <r>
      <t>Р</t>
    </r>
    <r>
      <rPr>
        <b/>
        <vertAlign val="subscript"/>
        <sz val="11"/>
        <color theme="1"/>
        <rFont val="Calibri"/>
        <family val="2"/>
        <charset val="204"/>
        <scheme val="minor"/>
      </rPr>
      <t>3</t>
    </r>
  </si>
  <si>
    <r>
      <t>Р</t>
    </r>
    <r>
      <rPr>
        <b/>
        <vertAlign val="subscript"/>
        <sz val="11"/>
        <color theme="1"/>
        <rFont val="Calibri"/>
        <family val="2"/>
        <charset val="204"/>
        <scheme val="minor"/>
      </rPr>
      <t>4</t>
    </r>
  </si>
  <si>
    <t>численность респондентов (родителей детей, обучающихся в организациях дополнительного образования), ответивших на вопрос "Выберите из списка то, что, по вашему мнению, стало результатом занятий вашего ребенка в кружке, секции, клубе и т.п.</t>
  </si>
  <si>
    <r>
      <t>Ч</t>
    </r>
    <r>
      <rPr>
        <b/>
        <vertAlign val="subscript"/>
        <sz val="11"/>
        <color theme="1"/>
        <rFont val="Calibri"/>
        <family val="2"/>
        <charset val="204"/>
        <scheme val="minor"/>
      </rPr>
      <t>дпо25-64</t>
    </r>
  </si>
  <si>
    <r>
      <t>Н</t>
    </r>
    <r>
      <rPr>
        <b/>
        <vertAlign val="subscript"/>
        <sz val="11"/>
        <color theme="1"/>
        <rFont val="Calibri"/>
        <family val="2"/>
        <charset val="204"/>
        <scheme val="minor"/>
      </rPr>
      <t>25-64</t>
    </r>
  </si>
  <si>
    <r>
      <t>УВР</t>
    </r>
    <r>
      <rPr>
        <b/>
        <vertAlign val="subscript"/>
        <sz val="11"/>
        <color theme="1"/>
        <rFont val="Calibri"/>
        <family val="2"/>
        <charset val="204"/>
        <scheme val="minor"/>
      </rPr>
      <t>n1</t>
    </r>
  </si>
  <si>
    <r>
      <t>УВР</t>
    </r>
    <r>
      <rPr>
        <b/>
        <vertAlign val="subscript"/>
        <sz val="11"/>
        <color theme="1"/>
        <rFont val="Calibri"/>
        <family val="2"/>
        <charset val="204"/>
        <scheme val="minor"/>
      </rPr>
      <t>n2</t>
    </r>
  </si>
  <si>
    <r>
      <t>УВР</t>
    </r>
    <r>
      <rPr>
        <b/>
        <vertAlign val="subscript"/>
        <sz val="11"/>
        <color theme="1"/>
        <rFont val="Calibri"/>
        <family val="2"/>
        <charset val="204"/>
        <scheme val="minor"/>
      </rPr>
      <t>n3</t>
    </r>
  </si>
  <si>
    <r>
      <t>УВР</t>
    </r>
    <r>
      <rPr>
        <b/>
        <vertAlign val="subscript"/>
        <sz val="11"/>
        <color theme="1"/>
        <rFont val="Calibri"/>
        <family val="2"/>
        <charset val="204"/>
        <scheme val="minor"/>
      </rPr>
      <t>n4</t>
    </r>
  </si>
  <si>
    <r>
      <t>УВР</t>
    </r>
    <r>
      <rPr>
        <b/>
        <vertAlign val="subscript"/>
        <sz val="11"/>
        <color theme="1"/>
        <rFont val="Calibri"/>
        <family val="2"/>
        <charset val="204"/>
        <scheme val="minor"/>
      </rPr>
      <t>n5</t>
    </r>
  </si>
  <si>
    <r>
      <t>УВР</t>
    </r>
    <r>
      <rPr>
        <b/>
        <vertAlign val="subscript"/>
        <sz val="11"/>
        <color theme="1"/>
        <rFont val="Calibri"/>
        <family val="2"/>
        <charset val="204"/>
        <scheme val="minor"/>
      </rPr>
      <t>n6</t>
    </r>
  </si>
  <si>
    <r>
      <t>Р</t>
    </r>
    <r>
      <rPr>
        <b/>
        <vertAlign val="subscript"/>
        <sz val="11"/>
        <color theme="1"/>
        <rFont val="Calibri"/>
        <family val="2"/>
        <charset val="204"/>
        <scheme val="minor"/>
      </rPr>
      <t>дпо</t>
    </r>
  </si>
  <si>
    <r>
      <t>Р</t>
    </r>
    <r>
      <rPr>
        <b/>
        <vertAlign val="subscript"/>
        <sz val="11"/>
        <color theme="1"/>
        <rFont val="Calibri"/>
        <family val="2"/>
        <charset val="204"/>
        <scheme val="minor"/>
      </rPr>
      <t>дот</t>
    </r>
  </si>
  <si>
    <r>
      <t>Ч</t>
    </r>
    <r>
      <rPr>
        <b/>
        <vertAlign val="subscript"/>
        <sz val="11"/>
        <color theme="1"/>
        <rFont val="Calibri"/>
        <family val="2"/>
        <charset val="204"/>
        <scheme val="minor"/>
      </rPr>
      <t>3</t>
    </r>
    <r>
      <rPr>
        <b/>
        <sz val="11"/>
        <color theme="1"/>
        <rFont val="Calibri"/>
        <family val="2"/>
        <charset val="204"/>
        <scheme val="minor"/>
      </rPr>
      <t>(-1)</t>
    </r>
  </si>
  <si>
    <r>
      <t>Ч</t>
    </r>
    <r>
      <rPr>
        <b/>
        <vertAlign val="subscript"/>
        <sz val="11"/>
        <color theme="1"/>
        <rFont val="Calibri"/>
        <family val="2"/>
        <charset val="204"/>
        <scheme val="minor"/>
      </rPr>
      <t>ио</t>
    </r>
  </si>
  <si>
    <r>
      <t>ОС</t>
    </r>
    <r>
      <rPr>
        <b/>
        <vertAlign val="subscript"/>
        <sz val="11"/>
        <color theme="1"/>
        <rFont val="Calibri"/>
        <family val="2"/>
        <charset val="204"/>
        <scheme val="minor"/>
      </rPr>
      <t>дпо</t>
    </r>
  </si>
  <si>
    <r>
      <t>З</t>
    </r>
    <r>
      <rPr>
        <b/>
        <vertAlign val="subscript"/>
        <sz val="11"/>
        <color theme="1"/>
        <rFont val="Calibri"/>
        <family val="2"/>
        <charset val="204"/>
        <scheme val="minor"/>
      </rPr>
      <t>одпо</t>
    </r>
  </si>
  <si>
    <r>
      <t>З</t>
    </r>
    <r>
      <rPr>
        <b/>
        <vertAlign val="subscript"/>
        <sz val="11"/>
        <color theme="1"/>
        <rFont val="Calibri"/>
        <family val="2"/>
        <charset val="204"/>
        <scheme val="minor"/>
      </rPr>
      <t>ндпо</t>
    </r>
  </si>
  <si>
    <t>Профессиональное образование</t>
  </si>
  <si>
    <r>
      <t>Ч</t>
    </r>
    <r>
      <rPr>
        <b/>
        <vertAlign val="subscript"/>
        <sz val="11"/>
        <color theme="1"/>
        <rFont val="Calibri"/>
        <family val="2"/>
        <charset val="204"/>
        <scheme val="minor"/>
      </rPr>
      <t>пп</t>
    </r>
  </si>
  <si>
    <r>
      <t>Р</t>
    </r>
    <r>
      <rPr>
        <b/>
        <vertAlign val="subscript"/>
        <sz val="11"/>
        <color theme="1"/>
        <rFont val="Calibri"/>
        <family val="2"/>
        <charset val="204"/>
        <scheme val="minor"/>
      </rPr>
      <t>по</t>
    </r>
  </si>
  <si>
    <r>
      <t>Р</t>
    </r>
    <r>
      <rPr>
        <b/>
        <vertAlign val="subscript"/>
        <sz val="11"/>
        <color theme="1"/>
        <rFont val="Calibri"/>
        <family val="2"/>
        <charset val="204"/>
        <scheme val="minor"/>
      </rPr>
      <t>опо</t>
    </r>
  </si>
  <si>
    <r>
      <t>Н</t>
    </r>
    <r>
      <rPr>
        <b/>
        <vertAlign val="subscript"/>
        <sz val="11"/>
        <color theme="1"/>
        <rFont val="Calibri"/>
        <family val="2"/>
        <charset val="204"/>
        <scheme val="minor"/>
      </rPr>
      <t>впо</t>
    </r>
  </si>
  <si>
    <r>
      <t>Р</t>
    </r>
    <r>
      <rPr>
        <b/>
        <vertAlign val="subscript"/>
        <sz val="11"/>
        <color theme="1"/>
        <rFont val="Calibri"/>
        <family val="2"/>
        <charset val="204"/>
        <scheme val="minor"/>
      </rPr>
      <t>овз</t>
    </r>
    <r>
      <rPr>
        <b/>
        <vertAlign val="superscript"/>
        <sz val="11"/>
        <color theme="1"/>
        <rFont val="Calibri"/>
        <family val="2"/>
        <charset val="204"/>
        <scheme val="minor"/>
      </rPr>
      <t>дпо</t>
    </r>
  </si>
  <si>
    <r>
      <t>Р</t>
    </r>
    <r>
      <rPr>
        <b/>
        <vertAlign val="subscript"/>
        <sz val="11"/>
        <color theme="1"/>
        <rFont val="Calibri"/>
        <family val="2"/>
        <charset val="204"/>
        <scheme val="minor"/>
      </rPr>
      <t>и</t>
    </r>
    <r>
      <rPr>
        <b/>
        <vertAlign val="superscript"/>
        <sz val="11"/>
        <color theme="1"/>
        <rFont val="Calibri"/>
        <family val="2"/>
        <charset val="204"/>
        <scheme val="minor"/>
      </rPr>
      <t>дпо</t>
    </r>
  </si>
  <si>
    <r>
      <t>Р</t>
    </r>
    <r>
      <rPr>
        <b/>
        <vertAlign val="superscript"/>
        <sz val="11"/>
        <color theme="1"/>
        <rFont val="Calibri"/>
        <family val="2"/>
        <charset val="204"/>
        <scheme val="minor"/>
      </rPr>
      <t>дпо</t>
    </r>
  </si>
  <si>
    <r>
      <t>Ч</t>
    </r>
    <r>
      <rPr>
        <b/>
        <vertAlign val="subscript"/>
        <sz val="11"/>
        <color theme="1"/>
        <rFont val="Calibri"/>
        <family val="2"/>
        <charset val="204"/>
        <scheme val="minor"/>
      </rPr>
      <t>вт</t>
    </r>
  </si>
  <si>
    <r>
      <t>Ч</t>
    </r>
    <r>
      <rPr>
        <b/>
        <vertAlign val="subscript"/>
        <sz val="11"/>
        <color theme="1"/>
        <rFont val="Calibri"/>
        <family val="2"/>
        <charset val="204"/>
        <scheme val="minor"/>
      </rPr>
      <t>5</t>
    </r>
  </si>
  <si>
    <r>
      <t>Ч</t>
    </r>
    <r>
      <rPr>
        <b/>
        <vertAlign val="subscript"/>
        <sz val="11"/>
        <color theme="1"/>
        <rFont val="Calibri"/>
        <family val="2"/>
        <charset val="204"/>
        <scheme val="minor"/>
      </rPr>
      <t>6</t>
    </r>
  </si>
  <si>
    <t>Дополнительная информация о системе образования</t>
  </si>
  <si>
    <t>Сведения об интеграции российского образования с мировым образовательным пространством</t>
  </si>
  <si>
    <t>Развитие системы оценки качества образования и информационной прозрачности системы образования</t>
  </si>
  <si>
    <t>Сведения о создании условий социализации и самореализации молодежи (в том числе лиц, обучающихся по уровням и видам образования)</t>
  </si>
  <si>
    <r>
      <t>ЧО</t>
    </r>
    <r>
      <rPr>
        <b/>
        <vertAlign val="subscript"/>
        <sz val="11"/>
        <color theme="1"/>
        <rFont val="Calibri"/>
        <family val="2"/>
        <charset val="204"/>
        <scheme val="minor"/>
      </rPr>
      <t>1</t>
    </r>
  </si>
  <si>
    <r>
      <t>ЧО</t>
    </r>
    <r>
      <rPr>
        <b/>
        <vertAlign val="subscript"/>
        <sz val="11"/>
        <color theme="1"/>
        <rFont val="Calibri"/>
        <family val="2"/>
        <charset val="204"/>
        <scheme val="minor"/>
      </rPr>
      <t>2</t>
    </r>
  </si>
  <si>
    <r>
      <t>ЧО</t>
    </r>
    <r>
      <rPr>
        <b/>
        <vertAlign val="subscript"/>
        <sz val="11"/>
        <color theme="1"/>
        <rFont val="Calibri"/>
        <family val="2"/>
        <charset val="204"/>
        <scheme val="minor"/>
      </rPr>
      <t>3</t>
    </r>
  </si>
  <si>
    <r>
      <t>ЧО</t>
    </r>
    <r>
      <rPr>
        <b/>
        <vertAlign val="subscript"/>
        <sz val="11"/>
        <color theme="1"/>
        <rFont val="Calibri"/>
        <family val="2"/>
        <charset val="204"/>
        <scheme val="minor"/>
      </rPr>
      <t>4</t>
    </r>
  </si>
  <si>
    <r>
      <t>ЧО</t>
    </r>
    <r>
      <rPr>
        <b/>
        <vertAlign val="subscript"/>
        <sz val="11"/>
        <color theme="1"/>
        <rFont val="Calibri"/>
        <family val="2"/>
        <charset val="204"/>
        <scheme val="minor"/>
      </rPr>
      <t>5</t>
    </r>
  </si>
  <si>
    <r>
      <t>В</t>
    </r>
    <r>
      <rPr>
        <b/>
        <vertAlign val="subscript"/>
        <sz val="11"/>
        <color theme="1"/>
        <rFont val="Calibri"/>
        <family val="2"/>
        <charset val="204"/>
        <scheme val="minor"/>
      </rPr>
      <t>1</t>
    </r>
  </si>
  <si>
    <r>
      <t>В</t>
    </r>
    <r>
      <rPr>
        <b/>
        <vertAlign val="subscript"/>
        <sz val="11"/>
        <color theme="1"/>
        <rFont val="Calibri"/>
        <family val="2"/>
        <charset val="204"/>
        <scheme val="minor"/>
      </rPr>
      <t>2</t>
    </r>
  </si>
  <si>
    <r>
      <t>В</t>
    </r>
    <r>
      <rPr>
        <b/>
        <vertAlign val="subscript"/>
        <sz val="11"/>
        <color theme="1"/>
        <rFont val="Calibri"/>
        <family val="2"/>
        <charset val="204"/>
        <scheme val="minor"/>
      </rPr>
      <t>3</t>
    </r>
  </si>
  <si>
    <r>
      <t>В</t>
    </r>
    <r>
      <rPr>
        <b/>
        <vertAlign val="subscript"/>
        <sz val="11"/>
        <color theme="1"/>
        <rFont val="Calibri"/>
        <family val="2"/>
        <charset val="204"/>
        <scheme val="minor"/>
      </rPr>
      <t>4</t>
    </r>
  </si>
  <si>
    <r>
      <t>В</t>
    </r>
    <r>
      <rPr>
        <b/>
        <vertAlign val="subscript"/>
        <sz val="11"/>
        <color theme="1"/>
        <rFont val="Calibri"/>
        <family val="2"/>
        <charset val="204"/>
        <scheme val="minor"/>
      </rPr>
      <t>5</t>
    </r>
  </si>
  <si>
    <r>
      <t>В</t>
    </r>
    <r>
      <rPr>
        <b/>
        <vertAlign val="subscript"/>
        <sz val="11"/>
        <color theme="1"/>
        <rFont val="Calibri"/>
        <family val="2"/>
        <charset val="204"/>
        <scheme val="minor"/>
      </rPr>
      <t>6</t>
    </r>
  </si>
  <si>
    <r>
      <t>М</t>
    </r>
    <r>
      <rPr>
        <b/>
        <vertAlign val="subscript"/>
        <sz val="11"/>
        <color theme="1"/>
        <rFont val="Calibri"/>
        <family val="2"/>
        <charset val="204"/>
        <scheme val="minor"/>
      </rPr>
      <t>о</t>
    </r>
  </si>
  <si>
    <r>
      <t>ЧС</t>
    </r>
    <r>
      <rPr>
        <b/>
        <vertAlign val="subscript"/>
        <sz val="11"/>
        <color theme="1"/>
        <rFont val="Calibri"/>
        <family val="2"/>
        <charset val="204"/>
        <scheme val="minor"/>
      </rPr>
      <t>р</t>
    </r>
  </si>
  <si>
    <r>
      <t>М</t>
    </r>
    <r>
      <rPr>
        <b/>
        <vertAlign val="subscript"/>
        <sz val="11"/>
        <color theme="1"/>
        <rFont val="Calibri"/>
        <family val="2"/>
        <charset val="204"/>
        <scheme val="minor"/>
      </rPr>
      <t>т</t>
    </r>
  </si>
  <si>
    <r>
      <t>Чр</t>
    </r>
    <r>
      <rPr>
        <b/>
        <vertAlign val="superscript"/>
        <sz val="11"/>
        <color theme="1"/>
        <rFont val="Calibri"/>
        <family val="2"/>
        <charset val="204"/>
        <scheme val="minor"/>
      </rPr>
      <t>ук</t>
    </r>
  </si>
  <si>
    <r>
      <t>ЧР</t>
    </r>
    <r>
      <rPr>
        <b/>
        <vertAlign val="superscript"/>
        <sz val="11"/>
        <color theme="1"/>
        <rFont val="Calibri"/>
        <family val="2"/>
        <charset val="204"/>
        <scheme val="minor"/>
      </rPr>
      <t>ук</t>
    </r>
    <r>
      <rPr>
        <b/>
        <vertAlign val="subscript"/>
        <sz val="11"/>
        <color theme="1"/>
        <rFont val="Calibri"/>
        <family val="2"/>
        <charset val="204"/>
        <scheme val="minor"/>
      </rPr>
      <t>I</t>
    </r>
  </si>
  <si>
    <r>
      <t>ЧР</t>
    </r>
    <r>
      <rPr>
        <b/>
        <vertAlign val="superscript"/>
        <sz val="11"/>
        <color theme="1"/>
        <rFont val="Calibri"/>
        <family val="2"/>
        <charset val="204"/>
        <scheme val="minor"/>
      </rPr>
      <t>ук</t>
    </r>
    <r>
      <rPr>
        <b/>
        <vertAlign val="subscript"/>
        <sz val="11"/>
        <color theme="1"/>
        <rFont val="Calibri"/>
        <family val="2"/>
        <charset val="204"/>
        <scheme val="minor"/>
      </rPr>
      <t>2</t>
    </r>
  </si>
  <si>
    <r>
      <t>ЧР</t>
    </r>
    <r>
      <rPr>
        <b/>
        <vertAlign val="superscript"/>
        <sz val="11"/>
        <color theme="1"/>
        <rFont val="Calibri"/>
        <family val="2"/>
        <charset val="204"/>
        <scheme val="minor"/>
      </rPr>
      <t>ук</t>
    </r>
    <r>
      <rPr>
        <b/>
        <vertAlign val="subscript"/>
        <sz val="11"/>
        <color theme="1"/>
        <rFont val="Calibri"/>
        <family val="2"/>
        <charset val="204"/>
        <scheme val="minor"/>
      </rPr>
      <t>3</t>
    </r>
  </si>
  <si>
    <r>
      <t>ЧР</t>
    </r>
    <r>
      <rPr>
        <b/>
        <vertAlign val="superscript"/>
        <sz val="11"/>
        <color theme="1"/>
        <rFont val="Calibri"/>
        <family val="2"/>
        <charset val="204"/>
        <scheme val="minor"/>
      </rPr>
      <t>ук</t>
    </r>
    <r>
      <rPr>
        <b/>
        <vertAlign val="subscript"/>
        <sz val="11"/>
        <color theme="1"/>
        <rFont val="Calibri"/>
        <family val="2"/>
        <charset val="204"/>
        <scheme val="minor"/>
      </rPr>
      <t>4</t>
    </r>
  </si>
  <si>
    <r>
      <t>ЧР</t>
    </r>
    <r>
      <rPr>
        <b/>
        <vertAlign val="superscript"/>
        <sz val="11"/>
        <color theme="1"/>
        <rFont val="Calibri"/>
        <family val="2"/>
        <charset val="204"/>
        <scheme val="minor"/>
      </rPr>
      <t>ук</t>
    </r>
    <r>
      <rPr>
        <b/>
        <vertAlign val="subscript"/>
        <sz val="11"/>
        <color theme="1"/>
        <rFont val="Calibri"/>
        <family val="2"/>
        <charset val="204"/>
        <scheme val="minor"/>
      </rPr>
      <t>5</t>
    </r>
  </si>
  <si>
    <r>
      <t>ЧР</t>
    </r>
    <r>
      <rPr>
        <b/>
        <vertAlign val="subscript"/>
        <sz val="11"/>
        <color theme="1"/>
        <rFont val="Calibri"/>
        <family val="2"/>
        <charset val="204"/>
        <scheme val="minor"/>
      </rPr>
      <t>i</t>
    </r>
  </si>
  <si>
    <r>
      <t>ЧР</t>
    </r>
    <r>
      <rPr>
        <b/>
        <vertAlign val="subscript"/>
        <sz val="11"/>
        <color theme="1"/>
        <rFont val="Calibri"/>
        <family val="2"/>
        <charset val="204"/>
        <scheme val="minor"/>
      </rPr>
      <t>1</t>
    </r>
  </si>
  <si>
    <r>
      <t>ЧР</t>
    </r>
    <r>
      <rPr>
        <b/>
        <vertAlign val="subscript"/>
        <sz val="11"/>
        <color theme="1"/>
        <rFont val="Calibri"/>
        <family val="2"/>
        <charset val="204"/>
        <scheme val="minor"/>
      </rPr>
      <t>2</t>
    </r>
  </si>
  <si>
    <r>
      <t>ЧР</t>
    </r>
    <r>
      <rPr>
        <b/>
        <vertAlign val="subscript"/>
        <sz val="11"/>
        <color theme="1"/>
        <rFont val="Calibri"/>
        <family val="2"/>
        <charset val="204"/>
        <scheme val="minor"/>
      </rPr>
      <t>3</t>
    </r>
    <r>
      <rPr>
        <sz val="11"/>
        <color theme="1"/>
        <rFont val="Calibri"/>
        <family val="2"/>
        <charset val="204"/>
        <scheme val="minor"/>
      </rPr>
      <t/>
    </r>
  </si>
  <si>
    <r>
      <t>ЧР</t>
    </r>
    <r>
      <rPr>
        <b/>
        <vertAlign val="subscript"/>
        <sz val="11"/>
        <color theme="1"/>
        <rFont val="Calibri"/>
        <family val="2"/>
        <charset val="204"/>
        <scheme val="minor"/>
      </rPr>
      <t>4</t>
    </r>
    <r>
      <rPr>
        <sz val="11"/>
        <color theme="1"/>
        <rFont val="Calibri"/>
        <family val="2"/>
        <charset val="204"/>
        <scheme val="minor"/>
      </rPr>
      <t/>
    </r>
  </si>
  <si>
    <r>
      <t>ЧР</t>
    </r>
    <r>
      <rPr>
        <b/>
        <vertAlign val="subscript"/>
        <sz val="11"/>
        <color theme="1"/>
        <rFont val="Calibri"/>
        <family val="2"/>
        <charset val="204"/>
        <scheme val="minor"/>
      </rPr>
      <t>5</t>
    </r>
    <r>
      <rPr>
        <sz val="11"/>
        <color theme="1"/>
        <rFont val="Calibri"/>
        <family val="2"/>
        <charset val="204"/>
        <scheme val="minor"/>
      </rPr>
      <t/>
    </r>
  </si>
  <si>
    <r>
      <t>ЧР</t>
    </r>
    <r>
      <rPr>
        <b/>
        <vertAlign val="subscript"/>
        <sz val="11"/>
        <color theme="1"/>
        <rFont val="Calibri"/>
        <family val="2"/>
        <charset val="204"/>
        <scheme val="minor"/>
      </rPr>
      <t>kij</t>
    </r>
  </si>
  <si>
    <r>
      <t>ЧР</t>
    </r>
    <r>
      <rPr>
        <b/>
        <vertAlign val="subscript"/>
        <sz val="11"/>
        <color theme="1"/>
        <rFont val="Calibri"/>
        <family val="2"/>
        <charset val="204"/>
        <scheme val="minor"/>
      </rPr>
      <t>111</t>
    </r>
  </si>
  <si>
    <r>
      <t>ЧР</t>
    </r>
    <r>
      <rPr>
        <b/>
        <vertAlign val="subscript"/>
        <sz val="11"/>
        <color theme="1"/>
        <rFont val="Calibri"/>
        <family val="2"/>
        <charset val="204"/>
        <scheme val="minor"/>
      </rPr>
      <t>112</t>
    </r>
  </si>
  <si>
    <r>
      <t>ЧР</t>
    </r>
    <r>
      <rPr>
        <b/>
        <vertAlign val="subscript"/>
        <sz val="11"/>
        <color theme="1"/>
        <rFont val="Calibri"/>
        <family val="2"/>
        <charset val="204"/>
        <scheme val="minor"/>
      </rPr>
      <t>113</t>
    </r>
    <r>
      <rPr>
        <sz val="11"/>
        <color theme="1"/>
        <rFont val="Calibri"/>
        <family val="2"/>
        <charset val="204"/>
        <scheme val="minor"/>
      </rPr>
      <t/>
    </r>
  </si>
  <si>
    <r>
      <t>ЧР</t>
    </r>
    <r>
      <rPr>
        <b/>
        <vertAlign val="subscript"/>
        <sz val="11"/>
        <color theme="1"/>
        <rFont val="Calibri"/>
        <family val="2"/>
        <charset val="204"/>
        <scheme val="minor"/>
      </rPr>
      <t>114</t>
    </r>
    <r>
      <rPr>
        <sz val="11"/>
        <color theme="1"/>
        <rFont val="Calibri"/>
        <family val="2"/>
        <charset val="204"/>
        <scheme val="minor"/>
      </rPr>
      <t/>
    </r>
  </si>
  <si>
    <r>
      <t>ЧР</t>
    </r>
    <r>
      <rPr>
        <b/>
        <vertAlign val="subscript"/>
        <sz val="11"/>
        <color theme="1"/>
        <rFont val="Calibri"/>
        <family val="2"/>
        <charset val="204"/>
        <scheme val="minor"/>
      </rPr>
      <t>115</t>
    </r>
    <r>
      <rPr>
        <sz val="11"/>
        <color theme="1"/>
        <rFont val="Calibri"/>
        <family val="2"/>
        <charset val="204"/>
        <scheme val="minor"/>
      </rPr>
      <t/>
    </r>
  </si>
  <si>
    <r>
      <t>ЧР</t>
    </r>
    <r>
      <rPr>
        <b/>
        <vertAlign val="subscript"/>
        <sz val="11"/>
        <color theme="1"/>
        <rFont val="Calibri"/>
        <family val="2"/>
        <charset val="204"/>
        <scheme val="minor"/>
      </rPr>
      <t>211</t>
    </r>
  </si>
  <si>
    <r>
      <t>ЧР</t>
    </r>
    <r>
      <rPr>
        <b/>
        <vertAlign val="subscript"/>
        <sz val="11"/>
        <color theme="1"/>
        <rFont val="Calibri"/>
        <family val="2"/>
        <charset val="204"/>
        <scheme val="minor"/>
      </rPr>
      <t>212</t>
    </r>
  </si>
  <si>
    <r>
      <t>ЧР</t>
    </r>
    <r>
      <rPr>
        <b/>
        <vertAlign val="subscript"/>
        <sz val="11"/>
        <color theme="1"/>
        <rFont val="Calibri"/>
        <family val="2"/>
        <charset val="204"/>
        <scheme val="minor"/>
      </rPr>
      <t>213</t>
    </r>
    <r>
      <rPr>
        <sz val="11"/>
        <color theme="1"/>
        <rFont val="Calibri"/>
        <family val="2"/>
        <charset val="204"/>
        <scheme val="minor"/>
      </rPr>
      <t/>
    </r>
  </si>
  <si>
    <r>
      <t>ЧР</t>
    </r>
    <r>
      <rPr>
        <b/>
        <vertAlign val="subscript"/>
        <sz val="11"/>
        <color theme="1"/>
        <rFont val="Calibri"/>
        <family val="2"/>
        <charset val="204"/>
        <scheme val="minor"/>
      </rPr>
      <t>214</t>
    </r>
    <r>
      <rPr>
        <sz val="11"/>
        <color theme="1"/>
        <rFont val="Calibri"/>
        <family val="2"/>
        <charset val="204"/>
        <scheme val="minor"/>
      </rPr>
      <t/>
    </r>
  </si>
  <si>
    <r>
      <t>ЧР</t>
    </r>
    <r>
      <rPr>
        <b/>
        <vertAlign val="subscript"/>
        <sz val="11"/>
        <color theme="1"/>
        <rFont val="Calibri"/>
        <family val="2"/>
        <charset val="204"/>
        <scheme val="minor"/>
      </rPr>
      <t>215</t>
    </r>
    <r>
      <rPr>
        <sz val="11"/>
        <color theme="1"/>
        <rFont val="Calibri"/>
        <family val="2"/>
        <charset val="204"/>
        <scheme val="minor"/>
      </rPr>
      <t/>
    </r>
  </si>
  <si>
    <r>
      <t>ЧР</t>
    </r>
    <r>
      <rPr>
        <b/>
        <vertAlign val="subscript"/>
        <sz val="11"/>
        <color theme="1"/>
        <rFont val="Calibri"/>
        <family val="2"/>
        <charset val="204"/>
        <scheme val="minor"/>
      </rPr>
      <t>311</t>
    </r>
  </si>
  <si>
    <r>
      <t>ЧР</t>
    </r>
    <r>
      <rPr>
        <b/>
        <vertAlign val="subscript"/>
        <sz val="11"/>
        <color theme="1"/>
        <rFont val="Calibri"/>
        <family val="2"/>
        <charset val="204"/>
        <scheme val="minor"/>
      </rPr>
      <t>312</t>
    </r>
  </si>
  <si>
    <r>
      <t>ЧР</t>
    </r>
    <r>
      <rPr>
        <b/>
        <vertAlign val="subscript"/>
        <sz val="11"/>
        <color theme="1"/>
        <rFont val="Calibri"/>
        <family val="2"/>
        <charset val="204"/>
        <scheme val="minor"/>
      </rPr>
      <t>313</t>
    </r>
    <r>
      <rPr>
        <sz val="11"/>
        <color theme="1"/>
        <rFont val="Calibri"/>
        <family val="2"/>
        <charset val="204"/>
        <scheme val="minor"/>
      </rPr>
      <t/>
    </r>
  </si>
  <si>
    <r>
      <t>ЧР</t>
    </r>
    <r>
      <rPr>
        <b/>
        <vertAlign val="subscript"/>
        <sz val="11"/>
        <color theme="1"/>
        <rFont val="Calibri"/>
        <family val="2"/>
        <charset val="204"/>
        <scheme val="minor"/>
      </rPr>
      <t>314</t>
    </r>
    <r>
      <rPr>
        <sz val="11"/>
        <color theme="1"/>
        <rFont val="Calibri"/>
        <family val="2"/>
        <charset val="204"/>
        <scheme val="minor"/>
      </rPr>
      <t/>
    </r>
  </si>
  <si>
    <r>
      <t>ЧР</t>
    </r>
    <r>
      <rPr>
        <b/>
        <vertAlign val="subscript"/>
        <sz val="11"/>
        <color theme="1"/>
        <rFont val="Calibri"/>
        <family val="2"/>
        <charset val="204"/>
        <scheme val="minor"/>
      </rPr>
      <t>315</t>
    </r>
    <r>
      <rPr>
        <sz val="11"/>
        <color theme="1"/>
        <rFont val="Calibri"/>
        <family val="2"/>
        <charset val="204"/>
        <scheme val="minor"/>
      </rPr>
      <t/>
    </r>
  </si>
  <si>
    <r>
      <t>ЧР</t>
    </r>
    <r>
      <rPr>
        <b/>
        <vertAlign val="subscript"/>
        <sz val="11"/>
        <color theme="1"/>
        <rFont val="Calibri"/>
        <family val="2"/>
        <charset val="204"/>
        <scheme val="minor"/>
      </rPr>
      <t>121</t>
    </r>
  </si>
  <si>
    <r>
      <t>ЧР</t>
    </r>
    <r>
      <rPr>
        <b/>
        <vertAlign val="subscript"/>
        <sz val="11"/>
        <color theme="1"/>
        <rFont val="Calibri"/>
        <family val="2"/>
        <charset val="204"/>
        <scheme val="minor"/>
      </rPr>
      <t>122</t>
    </r>
  </si>
  <si>
    <r>
      <t>ЧР</t>
    </r>
    <r>
      <rPr>
        <b/>
        <vertAlign val="subscript"/>
        <sz val="11"/>
        <color theme="1"/>
        <rFont val="Calibri"/>
        <family val="2"/>
        <charset val="204"/>
        <scheme val="minor"/>
      </rPr>
      <t>123</t>
    </r>
    <r>
      <rPr>
        <sz val="11"/>
        <color theme="1"/>
        <rFont val="Calibri"/>
        <family val="2"/>
        <charset val="204"/>
        <scheme val="minor"/>
      </rPr>
      <t/>
    </r>
  </si>
  <si>
    <r>
      <t>ЧР</t>
    </r>
    <r>
      <rPr>
        <b/>
        <vertAlign val="subscript"/>
        <sz val="11"/>
        <color theme="1"/>
        <rFont val="Calibri"/>
        <family val="2"/>
        <charset val="204"/>
        <scheme val="minor"/>
      </rPr>
      <t>124</t>
    </r>
    <r>
      <rPr>
        <sz val="11"/>
        <color theme="1"/>
        <rFont val="Calibri"/>
        <family val="2"/>
        <charset val="204"/>
        <scheme val="minor"/>
      </rPr>
      <t/>
    </r>
  </si>
  <si>
    <r>
      <t>ЧР</t>
    </r>
    <r>
      <rPr>
        <b/>
        <vertAlign val="subscript"/>
        <sz val="11"/>
        <color theme="1"/>
        <rFont val="Calibri"/>
        <family val="2"/>
        <charset val="204"/>
        <scheme val="minor"/>
      </rPr>
      <t>125</t>
    </r>
    <r>
      <rPr>
        <sz val="11"/>
        <color theme="1"/>
        <rFont val="Calibri"/>
        <family val="2"/>
        <charset val="204"/>
        <scheme val="minor"/>
      </rPr>
      <t/>
    </r>
  </si>
  <si>
    <r>
      <t>ЧР</t>
    </r>
    <r>
      <rPr>
        <b/>
        <vertAlign val="subscript"/>
        <sz val="11"/>
        <color theme="1"/>
        <rFont val="Calibri"/>
        <family val="2"/>
        <charset val="204"/>
        <scheme val="minor"/>
      </rPr>
      <t>221</t>
    </r>
  </si>
  <si>
    <r>
      <t>ЧР</t>
    </r>
    <r>
      <rPr>
        <b/>
        <vertAlign val="subscript"/>
        <sz val="11"/>
        <color theme="1"/>
        <rFont val="Calibri"/>
        <family val="2"/>
        <charset val="204"/>
        <scheme val="minor"/>
      </rPr>
      <t>222</t>
    </r>
  </si>
  <si>
    <r>
      <t>ЧР</t>
    </r>
    <r>
      <rPr>
        <b/>
        <vertAlign val="subscript"/>
        <sz val="11"/>
        <color theme="1"/>
        <rFont val="Calibri"/>
        <family val="2"/>
        <charset val="204"/>
        <scheme val="minor"/>
      </rPr>
      <t>223</t>
    </r>
    <r>
      <rPr>
        <sz val="11"/>
        <color theme="1"/>
        <rFont val="Calibri"/>
        <family val="2"/>
        <charset val="204"/>
        <scheme val="minor"/>
      </rPr>
      <t/>
    </r>
  </si>
  <si>
    <r>
      <t>ЧР</t>
    </r>
    <r>
      <rPr>
        <b/>
        <vertAlign val="subscript"/>
        <sz val="11"/>
        <color theme="1"/>
        <rFont val="Calibri"/>
        <family val="2"/>
        <charset val="204"/>
        <scheme val="minor"/>
      </rPr>
      <t>224</t>
    </r>
    <r>
      <rPr>
        <sz val="11"/>
        <color theme="1"/>
        <rFont val="Calibri"/>
        <family val="2"/>
        <charset val="204"/>
        <scheme val="minor"/>
      </rPr>
      <t/>
    </r>
  </si>
  <si>
    <r>
      <t>ЧР</t>
    </r>
    <r>
      <rPr>
        <b/>
        <vertAlign val="subscript"/>
        <sz val="11"/>
        <color theme="1"/>
        <rFont val="Calibri"/>
        <family val="2"/>
        <charset val="204"/>
        <scheme val="minor"/>
      </rPr>
      <t>225</t>
    </r>
    <r>
      <rPr>
        <sz val="11"/>
        <color theme="1"/>
        <rFont val="Calibri"/>
        <family val="2"/>
        <charset val="204"/>
        <scheme val="minor"/>
      </rPr>
      <t/>
    </r>
  </si>
  <si>
    <r>
      <t>ЧР</t>
    </r>
    <r>
      <rPr>
        <b/>
        <vertAlign val="subscript"/>
        <sz val="11"/>
        <color theme="1"/>
        <rFont val="Calibri"/>
        <family val="2"/>
        <charset val="204"/>
        <scheme val="minor"/>
      </rPr>
      <t>321</t>
    </r>
  </si>
  <si>
    <r>
      <t>ЧР</t>
    </r>
    <r>
      <rPr>
        <b/>
        <vertAlign val="subscript"/>
        <sz val="11"/>
        <color theme="1"/>
        <rFont val="Calibri"/>
        <family val="2"/>
        <charset val="204"/>
        <scheme val="minor"/>
      </rPr>
      <t>322</t>
    </r>
  </si>
  <si>
    <r>
      <t>ЧР</t>
    </r>
    <r>
      <rPr>
        <b/>
        <vertAlign val="subscript"/>
        <sz val="11"/>
        <color theme="1"/>
        <rFont val="Calibri"/>
        <family val="2"/>
        <charset val="204"/>
        <scheme val="minor"/>
      </rPr>
      <t>323</t>
    </r>
    <r>
      <rPr>
        <sz val="11"/>
        <color theme="1"/>
        <rFont val="Calibri"/>
        <family val="2"/>
        <charset val="204"/>
        <scheme val="minor"/>
      </rPr>
      <t/>
    </r>
  </si>
  <si>
    <r>
      <t>ЧР</t>
    </r>
    <r>
      <rPr>
        <b/>
        <vertAlign val="subscript"/>
        <sz val="11"/>
        <color theme="1"/>
        <rFont val="Calibri"/>
        <family val="2"/>
        <charset val="204"/>
        <scheme val="minor"/>
      </rPr>
      <t>324</t>
    </r>
    <r>
      <rPr>
        <sz val="11"/>
        <color theme="1"/>
        <rFont val="Calibri"/>
        <family val="2"/>
        <charset val="204"/>
        <scheme val="minor"/>
      </rPr>
      <t/>
    </r>
  </si>
  <si>
    <r>
      <t>ЧР</t>
    </r>
    <r>
      <rPr>
        <b/>
        <vertAlign val="subscript"/>
        <sz val="11"/>
        <color theme="1"/>
        <rFont val="Calibri"/>
        <family val="2"/>
        <charset val="204"/>
        <scheme val="minor"/>
      </rPr>
      <t>325</t>
    </r>
    <r>
      <rPr>
        <sz val="11"/>
        <color theme="1"/>
        <rFont val="Calibri"/>
        <family val="2"/>
        <charset val="204"/>
        <scheme val="minor"/>
      </rPr>
      <t/>
    </r>
  </si>
  <si>
    <r>
      <t>ЧР</t>
    </r>
    <r>
      <rPr>
        <b/>
        <vertAlign val="subscript"/>
        <sz val="11"/>
        <color theme="1"/>
        <rFont val="Calibri"/>
        <family val="2"/>
        <charset val="204"/>
        <scheme val="minor"/>
      </rPr>
      <t>1jj</t>
    </r>
  </si>
  <si>
    <r>
      <t>ЧР</t>
    </r>
    <r>
      <rPr>
        <b/>
        <vertAlign val="subscript"/>
        <sz val="11"/>
        <color theme="1"/>
        <rFont val="Calibri"/>
        <family val="2"/>
        <charset val="204"/>
        <scheme val="minor"/>
      </rPr>
      <t>2jj</t>
    </r>
  </si>
  <si>
    <r>
      <t>ЧР</t>
    </r>
    <r>
      <rPr>
        <b/>
        <vertAlign val="subscript"/>
        <sz val="11"/>
        <color theme="1"/>
        <rFont val="Calibri"/>
        <family val="2"/>
        <charset val="204"/>
        <scheme val="minor"/>
      </rPr>
      <t>3jj</t>
    </r>
  </si>
  <si>
    <r>
      <t>ЧП</t>
    </r>
    <r>
      <rPr>
        <b/>
        <vertAlign val="subscript"/>
        <sz val="11"/>
        <color theme="1"/>
        <rFont val="Calibri"/>
        <family val="2"/>
        <charset val="204"/>
        <scheme val="minor"/>
      </rPr>
      <t>pwi</t>
    </r>
  </si>
  <si>
    <r>
      <t>ЧП</t>
    </r>
    <r>
      <rPr>
        <b/>
        <vertAlign val="subscript"/>
        <sz val="18"/>
        <color theme="1"/>
        <rFont val="Calibri"/>
        <family val="2"/>
        <charset val="204"/>
        <scheme val="minor"/>
      </rPr>
      <t>pw1</t>
    </r>
  </si>
  <si>
    <r>
      <t>ЧП</t>
    </r>
    <r>
      <rPr>
        <b/>
        <vertAlign val="subscript"/>
        <sz val="18"/>
        <color theme="1"/>
        <rFont val="Calibri"/>
        <family val="2"/>
        <charset val="204"/>
        <scheme val="minor"/>
      </rPr>
      <t>pw2</t>
    </r>
  </si>
  <si>
    <r>
      <t>ЧП</t>
    </r>
    <r>
      <rPr>
        <b/>
        <vertAlign val="subscript"/>
        <sz val="18"/>
        <color theme="1"/>
        <rFont val="Calibri"/>
        <family val="2"/>
        <charset val="204"/>
        <scheme val="minor"/>
      </rPr>
      <t>pw3</t>
    </r>
  </si>
  <si>
    <r>
      <t>ЧП</t>
    </r>
    <r>
      <rPr>
        <b/>
        <vertAlign val="subscript"/>
        <sz val="18"/>
        <color theme="1"/>
        <rFont val="Calibri"/>
        <family val="2"/>
        <charset val="204"/>
        <scheme val="minor"/>
      </rPr>
      <t>pw4</t>
    </r>
  </si>
  <si>
    <r>
      <t>ЧП</t>
    </r>
    <r>
      <rPr>
        <b/>
        <vertAlign val="subscript"/>
        <sz val="18"/>
        <color theme="1"/>
        <rFont val="Calibri"/>
        <family val="2"/>
        <charset val="204"/>
        <scheme val="minor"/>
      </rPr>
      <t>pw5</t>
    </r>
  </si>
  <si>
    <r>
      <t>ЧП</t>
    </r>
    <r>
      <rPr>
        <b/>
        <vertAlign val="subscript"/>
        <sz val="18"/>
        <color theme="1"/>
        <rFont val="Calibri"/>
        <family val="2"/>
        <charset val="204"/>
        <scheme val="minor"/>
      </rPr>
      <t>pw6</t>
    </r>
  </si>
  <si>
    <r>
      <t>ЧП</t>
    </r>
    <r>
      <rPr>
        <b/>
        <vertAlign val="subscript"/>
        <sz val="18"/>
        <color theme="1"/>
        <rFont val="Calibri"/>
        <family val="2"/>
        <charset val="204"/>
        <scheme val="minor"/>
      </rPr>
      <t>pw7</t>
    </r>
  </si>
  <si>
    <r>
      <t>ЧП</t>
    </r>
    <r>
      <rPr>
        <b/>
        <vertAlign val="subscript"/>
        <sz val="18"/>
        <color theme="1"/>
        <rFont val="Calibri"/>
        <family val="2"/>
        <charset val="204"/>
        <scheme val="minor"/>
      </rPr>
      <t>pw8</t>
    </r>
  </si>
  <si>
    <r>
      <t>ЧП</t>
    </r>
    <r>
      <rPr>
        <b/>
        <vertAlign val="subscript"/>
        <sz val="11"/>
        <color theme="1"/>
        <rFont val="Calibri"/>
        <family val="2"/>
        <charset val="204"/>
        <scheme val="minor"/>
      </rPr>
      <t>wi</t>
    </r>
  </si>
  <si>
    <r>
      <t>ЧП</t>
    </r>
    <r>
      <rPr>
        <b/>
        <vertAlign val="subscript"/>
        <sz val="18"/>
        <color theme="1"/>
        <rFont val="Calibri"/>
        <family val="2"/>
        <charset val="204"/>
        <scheme val="minor"/>
      </rPr>
      <t>w1</t>
    </r>
  </si>
  <si>
    <r>
      <t>ЧП</t>
    </r>
    <r>
      <rPr>
        <b/>
        <vertAlign val="subscript"/>
        <sz val="18"/>
        <color theme="1"/>
        <rFont val="Calibri"/>
        <family val="2"/>
        <charset val="204"/>
        <scheme val="minor"/>
      </rPr>
      <t>w2</t>
    </r>
  </si>
  <si>
    <r>
      <t>ЧП</t>
    </r>
    <r>
      <rPr>
        <b/>
        <vertAlign val="subscript"/>
        <sz val="18"/>
        <color theme="1"/>
        <rFont val="Calibri"/>
        <family val="2"/>
        <charset val="204"/>
        <scheme val="minor"/>
      </rPr>
      <t>w3</t>
    </r>
  </si>
  <si>
    <r>
      <t>ЧП</t>
    </r>
    <r>
      <rPr>
        <b/>
        <vertAlign val="subscript"/>
        <sz val="18"/>
        <color theme="1"/>
        <rFont val="Calibri"/>
        <family val="2"/>
        <charset val="204"/>
        <scheme val="minor"/>
      </rPr>
      <t>w4</t>
    </r>
  </si>
  <si>
    <r>
      <t>ЧП</t>
    </r>
    <r>
      <rPr>
        <b/>
        <vertAlign val="subscript"/>
        <sz val="18"/>
        <color theme="1"/>
        <rFont val="Calibri"/>
        <family val="2"/>
        <charset val="204"/>
        <scheme val="minor"/>
      </rPr>
      <t>w5</t>
    </r>
  </si>
  <si>
    <r>
      <t>ЧП</t>
    </r>
    <r>
      <rPr>
        <b/>
        <vertAlign val="subscript"/>
        <sz val="18"/>
        <color theme="1"/>
        <rFont val="Calibri"/>
        <family val="2"/>
        <charset val="204"/>
        <scheme val="minor"/>
      </rPr>
      <t>w6</t>
    </r>
  </si>
  <si>
    <r>
      <t>ЧП</t>
    </r>
    <r>
      <rPr>
        <b/>
        <vertAlign val="subscript"/>
        <sz val="18"/>
        <color theme="1"/>
        <rFont val="Calibri"/>
        <family val="2"/>
        <charset val="204"/>
        <scheme val="minor"/>
      </rPr>
      <t>w7</t>
    </r>
  </si>
  <si>
    <r>
      <t>ЧП</t>
    </r>
    <r>
      <rPr>
        <b/>
        <vertAlign val="subscript"/>
        <sz val="18"/>
        <color theme="1"/>
        <rFont val="Calibri"/>
        <family val="2"/>
        <charset val="204"/>
        <scheme val="minor"/>
      </rPr>
      <t>w8</t>
    </r>
  </si>
  <si>
    <r>
      <t>ЧС</t>
    </r>
    <r>
      <rPr>
        <b/>
        <vertAlign val="superscript"/>
        <sz val="11"/>
        <color theme="1"/>
        <rFont val="Calibri"/>
        <family val="2"/>
        <charset val="204"/>
        <scheme val="minor"/>
      </rPr>
      <t>ок</t>
    </r>
    <r>
      <rPr>
        <b/>
        <vertAlign val="subscript"/>
        <sz val="11"/>
        <color theme="1"/>
        <rFont val="Calibri"/>
        <family val="2"/>
        <charset val="204"/>
        <scheme val="minor"/>
      </rPr>
      <t>во</t>
    </r>
  </si>
  <si>
    <r>
      <t>ЧС</t>
    </r>
    <r>
      <rPr>
        <b/>
        <vertAlign val="superscript"/>
        <sz val="11"/>
        <color theme="1"/>
        <rFont val="Calibri"/>
        <family val="2"/>
        <charset val="204"/>
        <scheme val="minor"/>
      </rPr>
      <t>пвз</t>
    </r>
    <r>
      <rPr>
        <b/>
        <vertAlign val="subscript"/>
        <sz val="11"/>
        <color theme="1"/>
        <rFont val="Calibri"/>
        <family val="2"/>
        <charset val="204"/>
        <scheme val="minor"/>
      </rPr>
      <t>о</t>
    </r>
  </si>
  <si>
    <r>
      <t>Ч</t>
    </r>
    <r>
      <rPr>
        <b/>
        <vertAlign val="subscript"/>
        <sz val="11"/>
        <color theme="1"/>
        <rFont val="Calibri"/>
        <family val="2"/>
        <charset val="204"/>
        <scheme val="minor"/>
      </rPr>
      <t>ок</t>
    </r>
  </si>
  <si>
    <r>
      <t>ЧО</t>
    </r>
    <r>
      <rPr>
        <b/>
        <vertAlign val="subscript"/>
        <sz val="11"/>
        <color theme="1"/>
        <rFont val="Calibri"/>
        <family val="2"/>
        <charset val="204"/>
        <scheme val="minor"/>
      </rPr>
      <t>ок</t>
    </r>
  </si>
  <si>
    <r>
      <t>ЧС</t>
    </r>
    <r>
      <rPr>
        <b/>
        <vertAlign val="superscript"/>
        <sz val="11"/>
        <color theme="1"/>
        <rFont val="Calibri"/>
        <family val="2"/>
        <charset val="204"/>
        <scheme val="minor"/>
      </rPr>
      <t>и</t>
    </r>
    <r>
      <rPr>
        <b/>
        <vertAlign val="subscript"/>
        <sz val="11"/>
        <color theme="1"/>
        <rFont val="Calibri"/>
        <family val="2"/>
        <charset val="204"/>
        <scheme val="minor"/>
      </rPr>
      <t>пссз</t>
    </r>
  </si>
  <si>
    <r>
      <t>ЧС</t>
    </r>
    <r>
      <rPr>
        <b/>
        <vertAlign val="superscript"/>
        <sz val="11"/>
        <color theme="1"/>
        <rFont val="Calibri"/>
        <family val="2"/>
        <charset val="204"/>
        <scheme val="minor"/>
      </rPr>
      <t>и1</t>
    </r>
    <r>
      <rPr>
        <b/>
        <vertAlign val="subscript"/>
        <sz val="11"/>
        <color theme="1"/>
        <rFont val="Calibri"/>
        <family val="2"/>
        <charset val="204"/>
        <scheme val="minor"/>
      </rPr>
      <t>пссз</t>
    </r>
  </si>
  <si>
    <r>
      <t>ЧС</t>
    </r>
    <r>
      <rPr>
        <b/>
        <vertAlign val="subscript"/>
        <sz val="11"/>
        <color theme="1"/>
        <rFont val="Calibri"/>
        <family val="2"/>
        <charset val="204"/>
        <scheme val="minor"/>
      </rPr>
      <t>пссз</t>
    </r>
  </si>
  <si>
    <r>
      <t>ЧС</t>
    </r>
    <r>
      <rPr>
        <b/>
        <vertAlign val="superscript"/>
        <sz val="11"/>
        <color theme="1"/>
        <rFont val="Calibri"/>
        <family val="2"/>
        <charset val="204"/>
        <scheme val="minor"/>
      </rPr>
      <t>и</t>
    </r>
    <r>
      <rPr>
        <b/>
        <vertAlign val="subscript"/>
        <sz val="11"/>
        <color theme="1"/>
        <rFont val="Calibri"/>
        <family val="2"/>
        <charset val="204"/>
        <scheme val="minor"/>
      </rPr>
      <t>во</t>
    </r>
  </si>
  <si>
    <r>
      <t>ЧС</t>
    </r>
    <r>
      <rPr>
        <b/>
        <vertAlign val="superscript"/>
        <sz val="11"/>
        <color theme="1"/>
        <rFont val="Calibri"/>
        <family val="2"/>
        <charset val="204"/>
        <scheme val="minor"/>
      </rPr>
      <t>и1</t>
    </r>
    <r>
      <rPr>
        <b/>
        <vertAlign val="subscript"/>
        <sz val="11"/>
        <color theme="1"/>
        <rFont val="Calibri"/>
        <family val="2"/>
        <charset val="204"/>
        <scheme val="minor"/>
      </rPr>
      <t>во</t>
    </r>
  </si>
  <si>
    <r>
      <t>ЧС</t>
    </r>
    <r>
      <rPr>
        <b/>
        <vertAlign val="subscript"/>
        <sz val="11"/>
        <color theme="1"/>
        <rFont val="Calibri"/>
        <family val="2"/>
        <charset val="204"/>
        <scheme val="minor"/>
      </rPr>
      <t>во</t>
    </r>
  </si>
  <si>
    <r>
      <t>ВЗ</t>
    </r>
    <r>
      <rPr>
        <b/>
        <vertAlign val="subscript"/>
        <sz val="11"/>
        <color theme="1"/>
        <rFont val="Calibri"/>
        <family val="2"/>
        <charset val="204"/>
        <scheme val="minor"/>
      </rPr>
      <t>сво</t>
    </r>
  </si>
  <si>
    <r>
      <t>РП</t>
    </r>
    <r>
      <rPr>
        <b/>
        <vertAlign val="superscript"/>
        <sz val="11"/>
        <color theme="1"/>
        <rFont val="Calibri"/>
        <family val="2"/>
        <charset val="204"/>
        <scheme val="minor"/>
      </rPr>
      <t>с</t>
    </r>
    <r>
      <rPr>
        <b/>
        <vertAlign val="subscript"/>
        <sz val="11"/>
        <color theme="1"/>
        <rFont val="Calibri"/>
        <family val="2"/>
        <charset val="204"/>
        <scheme val="minor"/>
      </rPr>
      <t>пкрс</t>
    </r>
  </si>
  <si>
    <r>
      <t>РП</t>
    </r>
    <r>
      <rPr>
        <b/>
        <vertAlign val="superscript"/>
        <sz val="11"/>
        <color theme="1"/>
        <rFont val="Calibri"/>
        <family val="2"/>
        <charset val="204"/>
        <scheme val="minor"/>
      </rPr>
      <t>с</t>
    </r>
    <r>
      <rPr>
        <b/>
        <vertAlign val="subscript"/>
        <sz val="11"/>
        <color theme="1"/>
        <rFont val="Calibri"/>
        <family val="2"/>
        <charset val="204"/>
        <scheme val="minor"/>
      </rPr>
      <t>пссз</t>
    </r>
  </si>
  <si>
    <r>
      <t>РП</t>
    </r>
    <r>
      <rPr>
        <b/>
        <vertAlign val="superscript"/>
        <sz val="11"/>
        <color theme="1"/>
        <rFont val="Calibri"/>
        <family val="2"/>
        <charset val="204"/>
        <scheme val="minor"/>
      </rPr>
      <t>с</t>
    </r>
    <r>
      <rPr>
        <b/>
        <vertAlign val="subscript"/>
        <sz val="11"/>
        <color theme="1"/>
        <rFont val="Calibri"/>
        <family val="2"/>
        <charset val="204"/>
        <scheme val="minor"/>
      </rPr>
      <t>во</t>
    </r>
  </si>
  <si>
    <r>
      <t>РП</t>
    </r>
    <r>
      <rPr>
        <b/>
        <vertAlign val="subscript"/>
        <sz val="11"/>
        <color theme="1"/>
        <rFont val="Calibri"/>
        <family val="2"/>
        <charset val="204"/>
        <scheme val="minor"/>
      </rPr>
      <t>пкрс</t>
    </r>
  </si>
  <si>
    <r>
      <t>РП</t>
    </r>
    <r>
      <rPr>
        <b/>
        <vertAlign val="subscript"/>
        <sz val="11"/>
        <color theme="1"/>
        <rFont val="Calibri"/>
        <family val="2"/>
        <charset val="204"/>
        <scheme val="minor"/>
      </rPr>
      <t>пссз</t>
    </r>
  </si>
  <si>
    <r>
      <t>РП</t>
    </r>
    <r>
      <rPr>
        <b/>
        <vertAlign val="subscript"/>
        <sz val="11"/>
        <color theme="1"/>
        <rFont val="Calibri"/>
        <family val="2"/>
        <charset val="204"/>
        <scheme val="minor"/>
      </rPr>
      <t>во</t>
    </r>
  </si>
  <si>
    <t>численность лиц в возрасте от 5-18 лет, обучающихся по образовательным программам</t>
  </si>
  <si>
    <t>муниципалитет</t>
  </si>
  <si>
    <t>СПО</t>
  </si>
  <si>
    <t>ВПО</t>
  </si>
  <si>
    <t>численность воспитанников дошкольных образовательных организаций (включая филиалы) в возрасте 3 года и старше</t>
  </si>
  <si>
    <r>
      <t xml:space="preserve">Ч </t>
    </r>
    <r>
      <rPr>
        <b/>
        <vertAlign val="subscript"/>
        <sz val="11"/>
        <color rgb="FFC00000"/>
        <rFont val="Calibri"/>
        <family val="2"/>
        <charset val="204"/>
        <scheme val="minor"/>
      </rPr>
      <t>кр</t>
    </r>
  </si>
  <si>
    <r>
      <t>с</t>
    </r>
    <r>
      <rPr>
        <sz val="11"/>
        <color theme="1"/>
        <rFont val="Calibri"/>
        <family val="2"/>
        <charset val="204"/>
        <scheme val="minor"/>
      </rPr>
      <t>редняя численность педагогических работников (без внешних совместителей) государственных и муниципальных образовательных организаций (включая филиалы), реализующих образовательные программы дошкольного образования</t>
    </r>
  </si>
  <si>
    <r>
      <t>ч</t>
    </r>
    <r>
      <rPr>
        <sz val="11"/>
        <color theme="1"/>
        <rFont val="Calibri"/>
        <family val="2"/>
        <charset val="204"/>
        <scheme val="minor"/>
      </rPr>
      <t>исло дошкольных образовательных организаций с учетом находящихся на капитальном ремонте (без учета филиалов) в отчетном году t</t>
    </r>
  </si>
  <si>
    <r>
      <t>ч</t>
    </r>
    <r>
      <rPr>
        <sz val="11"/>
        <color theme="1"/>
        <rFont val="Calibri"/>
        <family val="2"/>
        <charset val="204"/>
        <scheme val="minor"/>
      </rPr>
      <t>исло дошкольных образовательных организаций с учетом находящихся на капитальном ремонте (без учета филиалов) в году t-1, предшествовавшем отчетному году t</t>
    </r>
  </si>
  <si>
    <r>
      <t xml:space="preserve">доля получивших ниже минимального количества баллов среди выпускников, завершивших обучение по программам среднего общего образования, по результатам ЕГЭ по </t>
    </r>
    <r>
      <rPr>
        <b/>
        <sz val="11"/>
        <rFont val="Calibri"/>
        <family val="2"/>
        <charset val="204"/>
        <scheme val="minor"/>
      </rPr>
      <t>математике</t>
    </r>
  </si>
  <si>
    <r>
      <t xml:space="preserve">доля получивших ниже минимального количества баллов среди выпускников 9-х классов образовательных организаций, реализующих образовательные программы основного общего образования по результатам ГИА по </t>
    </r>
    <r>
      <rPr>
        <b/>
        <sz val="11"/>
        <rFont val="Calibri"/>
        <family val="2"/>
        <charset val="204"/>
        <scheme val="minor"/>
      </rPr>
      <t>русскому языку</t>
    </r>
  </si>
  <si>
    <r>
      <t xml:space="preserve">доля получивших ниже минимального количества баллов среди выпускников 9-х классов образовательных организаций, реализующих образовательные программы основного общего образования по результатам ГИА по </t>
    </r>
    <r>
      <rPr>
        <b/>
        <sz val="11"/>
        <rFont val="Calibri"/>
        <family val="2"/>
        <charset val="204"/>
        <scheme val="minor"/>
      </rPr>
      <t>математике</t>
    </r>
  </si>
  <si>
    <t>численность педагогических работников (без внешних совместителей) образовательных организаций (включая филиалы), реализующих образовательные программы дошкольного образования</t>
  </si>
  <si>
    <t>численность воспитанников образовательных организаций (включая филиалы), реализующих образовательные программы дошкольного образования, - всего</t>
  </si>
</sst>
</file>

<file path=xl/styles.xml><?xml version="1.0" encoding="utf-8"?>
<styleSheet xmlns="http://schemas.openxmlformats.org/spreadsheetml/2006/main">
  <numFmts count="1">
    <numFmt numFmtId="43" formatCode="_-* #,##0.00\ _₽_-;\-* #,##0.00\ _₽_-;_-* &quot;-&quot;??\ _₽_-;_-@_-"/>
  </numFmts>
  <fonts count="31">
    <font>
      <sz val="11"/>
      <color theme="1"/>
      <name val="Calibri"/>
      <family val="2"/>
      <charset val="204"/>
      <scheme val="minor"/>
    </font>
    <font>
      <u/>
      <sz val="11"/>
      <color theme="10"/>
      <name val="Calibri"/>
      <family val="2"/>
      <charset val="204"/>
    </font>
    <font>
      <sz val="12"/>
      <color theme="1"/>
      <name val="Arial"/>
      <family val="2"/>
      <charset val="204"/>
    </font>
    <font>
      <u/>
      <sz val="12"/>
      <color theme="10"/>
      <name val="Arial"/>
      <family val="2"/>
      <charset val="204"/>
    </font>
    <font>
      <sz val="12"/>
      <color rgb="FF0000FF"/>
      <name val="Arial"/>
      <family val="2"/>
      <charset val="204"/>
    </font>
    <font>
      <b/>
      <sz val="11"/>
      <color theme="1"/>
      <name val="Calibri"/>
      <family val="2"/>
      <charset val="204"/>
      <scheme val="minor"/>
    </font>
    <font>
      <vertAlign val="superscript"/>
      <sz val="11"/>
      <color theme="1"/>
      <name val="Calibri"/>
      <family val="2"/>
      <charset val="204"/>
      <scheme val="minor"/>
    </font>
    <font>
      <vertAlign val="subscript"/>
      <sz val="11"/>
      <color theme="1"/>
      <name val="Calibri"/>
      <family val="2"/>
      <charset val="204"/>
      <scheme val="minor"/>
    </font>
    <font>
      <b/>
      <vertAlign val="superscript"/>
      <sz val="11"/>
      <color theme="1"/>
      <name val="Calibri"/>
      <family val="2"/>
      <charset val="204"/>
      <scheme val="minor"/>
    </font>
    <font>
      <b/>
      <vertAlign val="subscript"/>
      <sz val="11"/>
      <color theme="1"/>
      <name val="Calibri"/>
      <family val="2"/>
      <charset val="204"/>
      <scheme val="minor"/>
    </font>
    <font>
      <sz val="18"/>
      <color theme="1"/>
      <name val="Calibri"/>
      <family val="2"/>
      <charset val="204"/>
      <scheme val="minor"/>
    </font>
    <font>
      <vertAlign val="subscript"/>
      <sz val="18"/>
      <color theme="1"/>
      <name val="Calibri"/>
      <family val="2"/>
      <charset val="204"/>
      <scheme val="minor"/>
    </font>
    <font>
      <vertAlign val="superscript"/>
      <sz val="18"/>
      <color theme="1"/>
      <name val="Calibri"/>
      <family val="2"/>
      <charset val="204"/>
      <scheme val="minor"/>
    </font>
    <font>
      <sz val="18"/>
      <color rgb="FF000000"/>
      <name val="Calibri"/>
      <family val="2"/>
      <charset val="204"/>
      <scheme val="minor"/>
    </font>
    <font>
      <vertAlign val="superscript"/>
      <sz val="18"/>
      <color rgb="FF000000"/>
      <name val="Calibri"/>
      <family val="2"/>
      <charset val="204"/>
      <scheme val="minor"/>
    </font>
    <font>
      <sz val="11"/>
      <color rgb="FF000000"/>
      <name val="Calibri"/>
      <family val="2"/>
      <charset val="204"/>
      <scheme val="minor"/>
    </font>
    <font>
      <b/>
      <sz val="8"/>
      <color theme="1"/>
      <name val="Calibri"/>
      <family val="2"/>
      <charset val="204"/>
      <scheme val="minor"/>
    </font>
    <font>
      <b/>
      <sz val="14"/>
      <color theme="1"/>
      <name val="Arial"/>
      <family val="2"/>
      <charset val="204"/>
    </font>
    <font>
      <b/>
      <sz val="12"/>
      <color theme="1"/>
      <name val="Arial"/>
      <family val="2"/>
      <charset val="204"/>
    </font>
    <font>
      <b/>
      <sz val="14"/>
      <color theme="1"/>
      <name val="Calibri"/>
      <family val="2"/>
      <charset val="204"/>
      <scheme val="minor"/>
    </font>
    <font>
      <sz val="14"/>
      <color theme="1"/>
      <name val="Calibri"/>
      <family val="2"/>
      <charset val="204"/>
      <scheme val="minor"/>
    </font>
    <font>
      <vertAlign val="subscript"/>
      <sz val="14"/>
      <color theme="1"/>
      <name val="Calibri"/>
      <family val="2"/>
      <charset val="204"/>
      <scheme val="minor"/>
    </font>
    <font>
      <i/>
      <sz val="11"/>
      <color theme="1"/>
      <name val="Calibri"/>
      <family val="2"/>
      <charset val="204"/>
      <scheme val="minor"/>
    </font>
    <font>
      <sz val="11"/>
      <name val="Calibri"/>
      <family val="2"/>
      <charset val="204"/>
      <scheme val="minor"/>
    </font>
    <font>
      <sz val="12"/>
      <name val="Arial"/>
      <family val="2"/>
      <charset val="204"/>
    </font>
    <font>
      <b/>
      <sz val="12"/>
      <color theme="1"/>
      <name val="Calibri"/>
      <family val="2"/>
      <charset val="204"/>
      <scheme val="minor"/>
    </font>
    <font>
      <b/>
      <vertAlign val="subscript"/>
      <sz val="18"/>
      <color theme="1"/>
      <name val="Calibri"/>
      <family val="2"/>
      <charset val="204"/>
      <scheme val="minor"/>
    </font>
    <font>
      <b/>
      <sz val="11"/>
      <color rgb="FFC00000"/>
      <name val="Calibri"/>
      <family val="2"/>
      <charset val="204"/>
      <scheme val="minor"/>
    </font>
    <font>
      <b/>
      <vertAlign val="subscript"/>
      <sz val="11"/>
      <color rgb="FFC00000"/>
      <name val="Calibri"/>
      <family val="2"/>
      <charset val="204"/>
      <scheme val="minor"/>
    </font>
    <font>
      <sz val="11"/>
      <color theme="1"/>
      <name val="Calibri"/>
      <family val="2"/>
      <charset val="204"/>
      <scheme val="minor"/>
    </font>
    <font>
      <b/>
      <sz val="11"/>
      <name val="Calibri"/>
      <family val="2"/>
      <charset val="204"/>
      <scheme val="minor"/>
    </font>
  </fonts>
  <fills count="17">
    <fill>
      <patternFill patternType="none"/>
    </fill>
    <fill>
      <patternFill patternType="gray125"/>
    </fill>
    <fill>
      <patternFill patternType="solid">
        <fgColor rgb="FFFFFF00"/>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000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0"/>
        <bgColor indexed="64"/>
      </patternFill>
    </fill>
    <fill>
      <patternFill patternType="solid">
        <fgColor theme="6"/>
        <bgColor indexed="64"/>
      </patternFill>
    </fill>
    <fill>
      <patternFill patternType="solid">
        <fgColor theme="9"/>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2" tint="-0.249977111117893"/>
        <bgColor indexed="64"/>
      </patternFill>
    </fill>
  </fills>
  <borders count="13">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applyNumberFormat="0" applyFill="0" applyBorder="0" applyAlignment="0" applyProtection="0">
      <alignment vertical="top"/>
      <protection locked="0"/>
    </xf>
    <xf numFmtId="43" fontId="29" fillId="0" borderId="0" applyFont="0" applyFill="0" applyBorder="0" applyAlignment="0" applyProtection="0"/>
  </cellStyleXfs>
  <cellXfs count="151">
    <xf numFmtId="0" fontId="0" fillId="0" borderId="0" xfId="0"/>
    <xf numFmtId="0" fontId="2" fillId="2" borderId="1" xfId="0" applyFont="1" applyFill="1" applyBorder="1" applyAlignment="1">
      <alignment horizontal="center" vertical="top" wrapText="1"/>
    </xf>
    <xf numFmtId="0" fontId="2" fillId="2" borderId="2" xfId="0" applyFont="1" applyFill="1" applyBorder="1" applyAlignment="1">
      <alignment vertical="top" wrapText="1"/>
    </xf>
    <xf numFmtId="0" fontId="2" fillId="0" borderId="1" xfId="0" applyFont="1" applyBorder="1" applyAlignment="1">
      <alignment horizontal="justify" vertical="top" wrapText="1"/>
    </xf>
    <xf numFmtId="0" fontId="2" fillId="0" borderId="2" xfId="0" applyFont="1" applyBorder="1" applyAlignment="1">
      <alignment vertical="top" wrapText="1"/>
    </xf>
    <xf numFmtId="0" fontId="2" fillId="0" borderId="1" xfId="0" applyFont="1" applyBorder="1" applyAlignment="1">
      <alignment vertical="top" wrapText="1"/>
    </xf>
    <xf numFmtId="0" fontId="3" fillId="0" borderId="1" xfId="1" applyFont="1" applyBorder="1" applyAlignment="1" applyProtection="1">
      <alignment horizontal="justify" vertical="top" wrapText="1"/>
    </xf>
    <xf numFmtId="0" fontId="2" fillId="0" borderId="1" xfId="0" applyFont="1" applyBorder="1" applyAlignment="1">
      <alignment horizontal="center" vertical="top" wrapText="1"/>
    </xf>
    <xf numFmtId="0" fontId="2" fillId="0" borderId="3" xfId="0" applyFont="1" applyBorder="1" applyAlignment="1">
      <alignment vertical="top" wrapText="1"/>
    </xf>
    <xf numFmtId="0" fontId="3" fillId="0" borderId="1" xfId="1" applyFont="1" applyBorder="1" applyAlignment="1" applyProtection="1">
      <alignment vertical="top" wrapText="1"/>
    </xf>
    <xf numFmtId="0" fontId="3" fillId="0" borderId="1" xfId="1" applyFont="1" applyBorder="1" applyAlignment="1" applyProtection="1">
      <alignment horizontal="center" vertical="top" wrapText="1"/>
    </xf>
    <xf numFmtId="0" fontId="2" fillId="3" borderId="1" xfId="0" applyFont="1" applyFill="1" applyBorder="1" applyAlignment="1">
      <alignment horizontal="justify" vertical="top" wrapText="1"/>
    </xf>
    <xf numFmtId="0" fontId="2" fillId="5" borderId="1" xfId="0" applyFont="1" applyFill="1" applyBorder="1" applyAlignment="1">
      <alignment horizontal="justify" vertical="top" wrapText="1"/>
    </xf>
    <xf numFmtId="0" fontId="2" fillId="4" borderId="2" xfId="0" applyFont="1" applyFill="1" applyBorder="1" applyAlignment="1">
      <alignment vertical="top" wrapText="1"/>
    </xf>
    <xf numFmtId="0" fontId="2" fillId="6" borderId="1" xfId="0" applyFont="1" applyFill="1" applyBorder="1" applyAlignment="1">
      <alignment vertical="top" wrapText="1"/>
    </xf>
    <xf numFmtId="0" fontId="3" fillId="5" borderId="1" xfId="1" applyFont="1" applyFill="1" applyBorder="1" applyAlignment="1" applyProtection="1">
      <alignment horizontal="justify" vertical="top" wrapText="1"/>
    </xf>
    <xf numFmtId="0" fontId="0" fillId="0" borderId="0" xfId="0" applyAlignment="1">
      <alignment vertical="top" wrapText="1"/>
    </xf>
    <xf numFmtId="0" fontId="10" fillId="0" borderId="0" xfId="0" applyFont="1"/>
    <xf numFmtId="0" fontId="2" fillId="2" borderId="1" xfId="0" applyFont="1" applyFill="1" applyBorder="1" applyAlignment="1">
      <alignment horizontal="justify" vertical="top" wrapText="1"/>
    </xf>
    <xf numFmtId="14" fontId="0" fillId="0" borderId="0" xfId="0" applyNumberFormat="1"/>
    <xf numFmtId="0" fontId="6" fillId="0" borderId="0" xfId="0" applyFont="1"/>
    <xf numFmtId="0" fontId="0" fillId="0" borderId="0" xfId="0" applyAlignment="1"/>
    <xf numFmtId="0" fontId="10"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wrapText="1" shrinkToFit="1"/>
    </xf>
    <xf numFmtId="0" fontId="0" fillId="10" borderId="6" xfId="0" applyFill="1" applyBorder="1"/>
    <xf numFmtId="0" fontId="0" fillId="11" borderId="6" xfId="0" applyFill="1" applyBorder="1"/>
    <xf numFmtId="0" fontId="0" fillId="10" borderId="7" xfId="0" applyFill="1" applyBorder="1"/>
    <xf numFmtId="0" fontId="0" fillId="10" borderId="8" xfId="0" applyFill="1" applyBorder="1"/>
    <xf numFmtId="0" fontId="0" fillId="11" borderId="0" xfId="0" applyFill="1" applyBorder="1"/>
    <xf numFmtId="0" fontId="2" fillId="0" borderId="9" xfId="0" applyFont="1" applyBorder="1" applyAlignment="1">
      <alignment vertical="top" wrapText="1"/>
    </xf>
    <xf numFmtId="0" fontId="10" fillId="0" borderId="6" xfId="0" applyFont="1" applyBorder="1" applyAlignment="1">
      <alignment horizontal="center" vertical="center"/>
    </xf>
    <xf numFmtId="0" fontId="0" fillId="0" borderId="6" xfId="0" applyBorder="1"/>
    <xf numFmtId="0" fontId="0" fillId="0" borderId="6" xfId="0" applyBorder="1" applyAlignment="1">
      <alignment wrapText="1"/>
    </xf>
    <xf numFmtId="0" fontId="5" fillId="0" borderId="6" xfId="0" applyFont="1" applyBorder="1" applyAlignment="1">
      <alignment horizontal="center" vertical="center"/>
    </xf>
    <xf numFmtId="0" fontId="2" fillId="0" borderId="1" xfId="0" applyFont="1" applyBorder="1" applyAlignment="1">
      <alignment vertical="top" wrapText="1"/>
    </xf>
    <xf numFmtId="0" fontId="2" fillId="0" borderId="3" xfId="0" applyFont="1" applyBorder="1" applyAlignment="1">
      <alignment vertical="top" wrapText="1"/>
    </xf>
    <xf numFmtId="0" fontId="5" fillId="0" borderId="6" xfId="0" applyFont="1" applyBorder="1" applyAlignment="1">
      <alignment horizontal="center" vertical="center"/>
    </xf>
    <xf numFmtId="0" fontId="0" fillId="0" borderId="0" xfId="0" applyAlignment="1">
      <alignment wrapText="1"/>
    </xf>
    <xf numFmtId="0" fontId="5" fillId="0" borderId="0" xfId="0" applyFont="1" applyAlignment="1">
      <alignment horizontal="center" vertical="center"/>
    </xf>
    <xf numFmtId="0" fontId="19" fillId="10" borderId="6" xfId="0" applyFont="1" applyFill="1" applyBorder="1" applyAlignment="1">
      <alignment horizontal="center" vertical="center"/>
    </xf>
    <xf numFmtId="0" fontId="0" fillId="0" borderId="10" xfId="0" applyBorder="1"/>
    <xf numFmtId="0" fontId="0" fillId="0" borderId="0" xfId="0" applyBorder="1"/>
    <xf numFmtId="0" fontId="0" fillId="0" borderId="11" xfId="0" applyBorder="1"/>
    <xf numFmtId="0" fontId="0" fillId="0" borderId="11" xfId="0" applyBorder="1" applyAlignment="1">
      <alignment wrapText="1"/>
    </xf>
    <xf numFmtId="0" fontId="0" fillId="13" borderId="6" xfId="0" applyFill="1" applyBorder="1"/>
    <xf numFmtId="0" fontId="0" fillId="12" borderId="6" xfId="0" applyFill="1" applyBorder="1"/>
    <xf numFmtId="0" fontId="0" fillId="11" borderId="7" xfId="0" applyFill="1" applyBorder="1"/>
    <xf numFmtId="0" fontId="0" fillId="11" borderId="0" xfId="0" applyFill="1"/>
    <xf numFmtId="0" fontId="0" fillId="10" borderId="0" xfId="0" applyFill="1" applyBorder="1"/>
    <xf numFmtId="0" fontId="17" fillId="0" borderId="6" xfId="0" applyFont="1" applyBorder="1" applyAlignment="1">
      <alignment horizontal="center" vertical="center" wrapText="1"/>
    </xf>
    <xf numFmtId="0" fontId="17" fillId="0" borderId="6" xfId="0" applyFont="1" applyBorder="1" applyAlignment="1">
      <alignment horizontal="center" vertical="center"/>
    </xf>
    <xf numFmtId="0" fontId="2" fillId="4" borderId="6" xfId="0" applyFont="1" applyFill="1" applyBorder="1" applyAlignment="1">
      <alignment horizontal="center" vertical="top" wrapText="1"/>
    </xf>
    <xf numFmtId="0" fontId="2" fillId="4" borderId="6" xfId="0" applyFont="1" applyFill="1" applyBorder="1" applyAlignment="1">
      <alignment vertical="top" wrapText="1"/>
    </xf>
    <xf numFmtId="0" fontId="2" fillId="3" borderId="6" xfId="0" applyFont="1" applyFill="1" applyBorder="1" applyAlignment="1">
      <alignment horizontal="justify" vertical="top" wrapText="1"/>
    </xf>
    <xf numFmtId="0" fontId="2" fillId="0" borderId="6" xfId="0" applyFont="1" applyBorder="1" applyAlignment="1">
      <alignment vertical="top" wrapText="1"/>
    </xf>
    <xf numFmtId="0" fontId="0" fillId="0" borderId="6" xfId="0" applyBorder="1" applyAlignment="1">
      <alignment horizontal="center" vertical="center"/>
    </xf>
    <xf numFmtId="0" fontId="2" fillId="5" borderId="6" xfId="0" applyFont="1" applyFill="1" applyBorder="1" applyAlignment="1">
      <alignment horizontal="justify" vertical="top" wrapText="1"/>
    </xf>
    <xf numFmtId="0" fontId="10" fillId="11" borderId="6" xfId="0" applyFont="1" applyFill="1" applyBorder="1" applyAlignment="1">
      <alignment horizontal="center" vertical="center"/>
    </xf>
    <xf numFmtId="0" fontId="2" fillId="6" borderId="6" xfId="0" applyFont="1" applyFill="1" applyBorder="1" applyAlignment="1">
      <alignment vertical="top" wrapText="1"/>
    </xf>
    <xf numFmtId="0" fontId="13" fillId="0" borderId="6" xfId="0" applyFont="1" applyBorder="1" applyAlignment="1">
      <alignment horizontal="center" vertical="center"/>
    </xf>
    <xf numFmtId="0" fontId="2" fillId="11" borderId="6" xfId="0" applyFont="1" applyFill="1" applyBorder="1" applyAlignment="1">
      <alignment vertical="top" wrapText="1"/>
    </xf>
    <xf numFmtId="0" fontId="2" fillId="11" borderId="6" xfId="0" applyFont="1" applyFill="1" applyBorder="1" applyAlignment="1">
      <alignment horizontal="center" vertical="top" wrapText="1"/>
    </xf>
    <xf numFmtId="0" fontId="17" fillId="11" borderId="6" xfId="0" applyFont="1" applyFill="1" applyBorder="1" applyAlignment="1">
      <alignment horizontal="center" vertical="center"/>
    </xf>
    <xf numFmtId="0" fontId="0" fillId="2" borderId="6" xfId="0" applyFill="1" applyBorder="1"/>
    <xf numFmtId="49" fontId="5" fillId="0" borderId="6" xfId="0" applyNumberFormat="1" applyFont="1" applyBorder="1" applyAlignment="1">
      <alignment horizontal="center" vertical="center"/>
    </xf>
    <xf numFmtId="0" fontId="5" fillId="8" borderId="6" xfId="0" applyFont="1" applyFill="1" applyBorder="1" applyAlignment="1">
      <alignment horizontal="center" vertical="center"/>
    </xf>
    <xf numFmtId="0" fontId="8" fillId="0" borderId="6" xfId="0" applyFont="1" applyBorder="1" applyAlignment="1">
      <alignment horizontal="center" vertical="center"/>
    </xf>
    <xf numFmtId="0" fontId="5" fillId="9" borderId="6" xfId="0" applyFont="1" applyFill="1" applyBorder="1" applyAlignment="1">
      <alignment horizontal="center" vertical="center"/>
    </xf>
    <xf numFmtId="0" fontId="5" fillId="12" borderId="6" xfId="0" applyFont="1" applyFill="1" applyBorder="1" applyAlignment="1">
      <alignment horizontal="center" vertical="center"/>
    </xf>
    <xf numFmtId="0" fontId="5" fillId="7" borderId="6" xfId="0" applyFont="1" applyFill="1" applyBorder="1" applyAlignment="1">
      <alignment horizontal="center" vertical="center"/>
    </xf>
    <xf numFmtId="0" fontId="19" fillId="11" borderId="6" xfId="0" applyFont="1" applyFill="1" applyBorder="1" applyAlignment="1">
      <alignment horizontal="center" vertical="center"/>
    </xf>
    <xf numFmtId="0" fontId="19"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6" xfId="0" applyFont="1" applyBorder="1"/>
    <xf numFmtId="14" fontId="0" fillId="0" borderId="6" xfId="0" applyNumberFormat="1" applyBorder="1" applyAlignment="1">
      <alignment horizontal="center" vertical="center"/>
    </xf>
    <xf numFmtId="0" fontId="15" fillId="0" borderId="6" xfId="0" applyFont="1" applyBorder="1" applyAlignment="1">
      <alignment horizontal="center" vertical="center"/>
    </xf>
    <xf numFmtId="0" fontId="17" fillId="11" borderId="6" xfId="0" applyFont="1" applyFill="1" applyBorder="1" applyAlignment="1">
      <alignment horizontal="center" vertical="center" wrapText="1"/>
    </xf>
    <xf numFmtId="0" fontId="2" fillId="11" borderId="6" xfId="0" applyFont="1" applyFill="1" applyBorder="1" applyAlignment="1">
      <alignment horizontal="justify" vertical="top" wrapText="1"/>
    </xf>
    <xf numFmtId="0" fontId="10" fillId="11" borderId="6" xfId="0" applyFont="1" applyFill="1" applyBorder="1" applyAlignment="1">
      <alignment horizontal="center" vertical="center" wrapText="1"/>
    </xf>
    <xf numFmtId="0" fontId="18" fillId="11" borderId="6" xfId="0" applyFont="1" applyFill="1" applyBorder="1" applyAlignment="1">
      <alignment vertical="top" wrapText="1"/>
    </xf>
    <xf numFmtId="0" fontId="10" fillId="11" borderId="6" xfId="0" applyFont="1" applyFill="1" applyBorder="1" applyAlignment="1">
      <alignment horizontal="center" vertical="center"/>
    </xf>
    <xf numFmtId="0" fontId="10" fillId="11" borderId="6" xfId="0" applyFont="1" applyFill="1" applyBorder="1" applyAlignment="1">
      <alignment horizontal="center" vertical="center" wrapText="1" shrinkToFit="1"/>
    </xf>
    <xf numFmtId="0" fontId="2" fillId="0" borderId="6" xfId="0" applyFont="1" applyBorder="1" applyAlignment="1">
      <alignment horizontal="center" vertical="top" wrapText="1"/>
    </xf>
    <xf numFmtId="0" fontId="3" fillId="13" borderId="6" xfId="1" applyFont="1" applyFill="1" applyBorder="1" applyAlignment="1" applyProtection="1">
      <alignment horizontal="center" vertical="top" wrapText="1"/>
    </xf>
    <xf numFmtId="0" fontId="2" fillId="13" borderId="6" xfId="0" applyFont="1" applyFill="1" applyBorder="1" applyAlignment="1">
      <alignment horizontal="justify" vertical="top" wrapText="1"/>
    </xf>
    <xf numFmtId="0" fontId="2" fillId="0" borderId="6" xfId="0" applyFont="1" applyBorder="1" applyAlignment="1">
      <alignment horizontal="justify" vertical="top" wrapText="1"/>
    </xf>
    <xf numFmtId="0" fontId="3" fillId="0" borderId="6" xfId="1" applyFont="1" applyBorder="1" applyAlignment="1" applyProtection="1">
      <alignment horizontal="justify" vertical="top" wrapText="1"/>
    </xf>
    <xf numFmtId="0" fontId="0" fillId="0" borderId="6" xfId="0" applyBorder="1" applyAlignment="1">
      <alignment horizontal="center" vertical="center"/>
    </xf>
    <xf numFmtId="0" fontId="20" fillId="0" borderId="6" xfId="0" applyFont="1" applyBorder="1"/>
    <xf numFmtId="0" fontId="18" fillId="0" borderId="6" xfId="0" applyFont="1" applyBorder="1" applyAlignment="1">
      <alignment horizontal="center" vertical="center" wrapText="1"/>
    </xf>
    <xf numFmtId="0" fontId="25" fillId="0" borderId="6" xfId="0" applyFont="1" applyBorder="1" applyAlignment="1">
      <alignment horizontal="center" vertical="center"/>
    </xf>
    <xf numFmtId="0" fontId="25" fillId="11" borderId="6" xfId="0" applyFont="1" applyFill="1" applyBorder="1" applyAlignment="1">
      <alignment horizontal="center" vertical="center"/>
    </xf>
    <xf numFmtId="0" fontId="0" fillId="7" borderId="6" xfId="0" applyFill="1" applyBorder="1" applyAlignment="1">
      <alignment horizontal="center" vertical="center"/>
    </xf>
    <xf numFmtId="0" fontId="3" fillId="0" borderId="6" xfId="1" applyFont="1" applyBorder="1" applyAlignment="1" applyProtection="1">
      <alignment vertical="top" wrapText="1"/>
    </xf>
    <xf numFmtId="0" fontId="2" fillId="0" borderId="6" xfId="0" applyFont="1" applyBorder="1" applyAlignment="1">
      <alignment vertical="top" wrapText="1"/>
    </xf>
    <xf numFmtId="0" fontId="10" fillId="0" borderId="6" xfId="0" applyFont="1" applyBorder="1" applyAlignment="1">
      <alignment horizontal="center" vertical="center"/>
    </xf>
    <xf numFmtId="0" fontId="5" fillId="0" borderId="6" xfId="0" applyFont="1" applyBorder="1" applyAlignment="1">
      <alignment horizontal="center" vertical="center"/>
    </xf>
    <xf numFmtId="0" fontId="0" fillId="0" borderId="6" xfId="0" applyBorder="1" applyAlignment="1">
      <alignment horizontal="center" vertical="center"/>
    </xf>
    <xf numFmtId="0" fontId="5" fillId="11" borderId="6" xfId="0" applyFont="1" applyFill="1" applyBorder="1" applyAlignment="1">
      <alignment horizontal="center" vertical="center"/>
    </xf>
    <xf numFmtId="0" fontId="24" fillId="0" borderId="6" xfId="1" applyFont="1" applyBorder="1" applyAlignment="1" applyProtection="1">
      <alignment horizontal="justify" vertical="top" wrapText="1"/>
    </xf>
    <xf numFmtId="0" fontId="0" fillId="11" borderId="6" xfId="0" applyFill="1" applyBorder="1" applyAlignment="1">
      <alignment wrapText="1"/>
    </xf>
    <xf numFmtId="0" fontId="5" fillId="11" borderId="6" xfId="0" applyFont="1" applyFill="1" applyBorder="1" applyAlignment="1">
      <alignment wrapText="1"/>
    </xf>
    <xf numFmtId="0" fontId="5" fillId="11" borderId="6" xfId="0" applyFont="1" applyFill="1" applyBorder="1" applyAlignment="1">
      <alignment horizontal="right" wrapText="1"/>
    </xf>
    <xf numFmtId="0" fontId="0" fillId="11" borderId="6" xfId="0" applyFill="1" applyBorder="1" applyAlignment="1">
      <alignment horizontal="left" wrapText="1"/>
    </xf>
    <xf numFmtId="0" fontId="23" fillId="12" borderId="6" xfId="0" applyFont="1" applyFill="1" applyBorder="1"/>
    <xf numFmtId="0" fontId="0" fillId="0" borderId="11" xfId="0" applyBorder="1" applyAlignment="1">
      <alignment horizontal="center" vertical="center"/>
    </xf>
    <xf numFmtId="0" fontId="5" fillId="0" borderId="0" xfId="0" applyFont="1" applyAlignment="1">
      <alignment horizontal="center" vertical="center" wrapText="1"/>
    </xf>
    <xf numFmtId="0" fontId="5" fillId="0" borderId="11" xfId="0" applyFont="1" applyBorder="1" applyAlignment="1">
      <alignment horizontal="center" vertical="center"/>
    </xf>
    <xf numFmtId="0" fontId="23" fillId="11" borderId="6" xfId="0" applyFont="1" applyFill="1" applyBorder="1"/>
    <xf numFmtId="0" fontId="5" fillId="2" borderId="0" xfId="0" applyFont="1" applyFill="1" applyAlignment="1">
      <alignment horizontal="center" vertical="center"/>
    </xf>
    <xf numFmtId="0" fontId="5" fillId="14" borderId="0" xfId="0" applyFont="1" applyFill="1" applyAlignment="1">
      <alignment horizontal="center" vertical="center"/>
    </xf>
    <xf numFmtId="0" fontId="5" fillId="15" borderId="0" xfId="0" applyFont="1" applyFill="1" applyAlignment="1">
      <alignment horizontal="center" vertical="center"/>
    </xf>
    <xf numFmtId="0" fontId="0" fillId="16" borderId="6" xfId="0" applyFill="1" applyBorder="1"/>
    <xf numFmtId="0" fontId="0" fillId="15" borderId="6" xfId="0" applyFill="1" applyBorder="1"/>
    <xf numFmtId="0" fontId="5" fillId="14" borderId="6" xfId="0" applyFont="1" applyFill="1" applyBorder="1" applyAlignment="1">
      <alignment horizontal="center" vertical="center"/>
    </xf>
    <xf numFmtId="0" fontId="5" fillId="15" borderId="6" xfId="0" applyFont="1" applyFill="1" applyBorder="1" applyAlignment="1">
      <alignment horizontal="center" vertical="center"/>
    </xf>
    <xf numFmtId="0" fontId="0" fillId="14" borderId="6" xfId="0" applyFill="1" applyBorder="1"/>
    <xf numFmtId="2" fontId="0" fillId="2" borderId="6" xfId="0" applyNumberFormat="1" applyFill="1" applyBorder="1"/>
    <xf numFmtId="0" fontId="27" fillId="0" borderId="6" xfId="0" applyFont="1" applyBorder="1" applyAlignment="1">
      <alignment horizontal="center" vertical="center"/>
    </xf>
    <xf numFmtId="0" fontId="0" fillId="0" borderId="6" xfId="0" applyFont="1" applyBorder="1" applyAlignment="1">
      <alignment vertical="top" wrapText="1"/>
    </xf>
    <xf numFmtId="0" fontId="0" fillId="0" borderId="6" xfId="0" applyFont="1" applyBorder="1" applyAlignment="1">
      <alignment horizontal="justify" vertical="top" wrapText="1"/>
    </xf>
    <xf numFmtId="0" fontId="0" fillId="0" borderId="6" xfId="0" applyFont="1" applyBorder="1" applyAlignment="1">
      <alignment wrapText="1"/>
    </xf>
    <xf numFmtId="0" fontId="23" fillId="0" borderId="6" xfId="0" applyFont="1" applyBorder="1" applyAlignment="1">
      <alignment wrapText="1"/>
    </xf>
    <xf numFmtId="0" fontId="23" fillId="0" borderId="6" xfId="0" applyFont="1" applyBorder="1" applyAlignment="1">
      <alignment vertical="top" wrapText="1"/>
    </xf>
    <xf numFmtId="0" fontId="23" fillId="2" borderId="6" xfId="0" applyFont="1" applyFill="1" applyBorder="1"/>
    <xf numFmtId="0" fontId="0" fillId="2" borderId="6" xfId="2" applyNumberFormat="1" applyFont="1" applyFill="1" applyBorder="1"/>
    <xf numFmtId="0" fontId="2" fillId="0" borderId="4" xfId="0" applyFont="1" applyBorder="1" applyAlignment="1">
      <alignment vertical="top" wrapText="1"/>
    </xf>
    <xf numFmtId="0" fontId="2" fillId="0" borderId="1" xfId="0" applyFont="1" applyBorder="1" applyAlignment="1">
      <alignment vertical="top" wrapText="1"/>
    </xf>
    <xf numFmtId="0" fontId="2" fillId="0" borderId="3" xfId="0" applyFont="1" applyBorder="1" applyAlignment="1">
      <alignment vertical="top" wrapText="1"/>
    </xf>
    <xf numFmtId="0" fontId="10" fillId="0" borderId="5" xfId="0" applyFont="1" applyBorder="1" applyAlignment="1">
      <alignment horizontal="center" vertical="center"/>
    </xf>
    <xf numFmtId="0" fontId="5" fillId="0" borderId="6" xfId="0" applyFont="1" applyBorder="1" applyAlignment="1">
      <alignment horizontal="center" vertical="center"/>
    </xf>
    <xf numFmtId="0" fontId="25" fillId="0" borderId="11" xfId="0" applyFont="1" applyBorder="1" applyAlignment="1">
      <alignment horizontal="center" vertical="center" wrapText="1"/>
    </xf>
    <xf numFmtId="0" fontId="10" fillId="11" borderId="7" xfId="0" applyFont="1" applyFill="1" applyBorder="1" applyAlignment="1">
      <alignment horizontal="center" vertical="center"/>
    </xf>
    <xf numFmtId="0" fontId="10" fillId="11" borderId="12" xfId="0" applyFont="1" applyFill="1" applyBorder="1" applyAlignment="1">
      <alignment horizontal="center" vertical="center"/>
    </xf>
    <xf numFmtId="0" fontId="10" fillId="11" borderId="8" xfId="0" applyFont="1" applyFill="1" applyBorder="1" applyAlignment="1">
      <alignment horizontal="center" vertical="center"/>
    </xf>
    <xf numFmtId="0" fontId="2" fillId="11" borderId="7" xfId="0" applyFont="1" applyFill="1" applyBorder="1" applyAlignment="1">
      <alignment horizontal="center" vertical="top" wrapText="1"/>
    </xf>
    <xf numFmtId="0" fontId="2" fillId="11" borderId="12" xfId="0" applyFont="1" applyFill="1" applyBorder="1" applyAlignment="1">
      <alignment horizontal="center" vertical="top" wrapText="1"/>
    </xf>
    <xf numFmtId="0" fontId="2" fillId="11" borderId="8" xfId="0" applyFont="1" applyFill="1" applyBorder="1" applyAlignment="1">
      <alignment horizontal="center" vertical="top" wrapText="1"/>
    </xf>
    <xf numFmtId="0" fontId="0" fillId="11" borderId="7" xfId="0" applyFill="1" applyBorder="1" applyAlignment="1">
      <alignment horizontal="center"/>
    </xf>
    <xf numFmtId="0" fontId="0" fillId="11" borderId="12" xfId="0" applyFill="1" applyBorder="1" applyAlignment="1">
      <alignment horizontal="center"/>
    </xf>
    <xf numFmtId="0" fontId="0" fillId="11" borderId="8" xfId="0" applyFill="1" applyBorder="1" applyAlignment="1">
      <alignment horizontal="center"/>
    </xf>
    <xf numFmtId="0" fontId="10" fillId="11" borderId="6" xfId="0" applyFont="1" applyFill="1" applyBorder="1" applyAlignment="1">
      <alignment horizontal="center" vertical="center"/>
    </xf>
    <xf numFmtId="0" fontId="25" fillId="0" borderId="6" xfId="0" applyFont="1" applyBorder="1" applyAlignment="1">
      <alignment horizontal="center" vertical="center"/>
    </xf>
    <xf numFmtId="0" fontId="0" fillId="0" borderId="6" xfId="0" applyBorder="1" applyAlignment="1">
      <alignment horizontal="center" vertical="center"/>
    </xf>
    <xf numFmtId="0" fontId="25" fillId="0" borderId="6" xfId="0" applyFont="1" applyBorder="1" applyAlignment="1">
      <alignment horizontal="center"/>
    </xf>
    <xf numFmtId="0" fontId="0" fillId="0" borderId="6" xfId="0" applyBorder="1" applyAlignment="1">
      <alignment horizontal="center"/>
    </xf>
    <xf numFmtId="0" fontId="2" fillId="0" borderId="6" xfId="0" applyFont="1" applyBorder="1" applyAlignment="1">
      <alignment vertical="top" wrapText="1"/>
    </xf>
    <xf numFmtId="0" fontId="10" fillId="0" borderId="6" xfId="0" applyFont="1" applyBorder="1" applyAlignment="1">
      <alignment horizontal="center" vertical="center"/>
    </xf>
    <xf numFmtId="0" fontId="0" fillId="0" borderId="6" xfId="0" applyBorder="1" applyAlignment="1">
      <alignment horizontal="center" wrapText="1"/>
    </xf>
  </cellXfs>
  <cellStyles count="3">
    <cellStyle name="Гиперссылка" xfId="1" builtinId="8"/>
    <cellStyle name="Обычный" xfId="0" builtinId="0"/>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0</xdr:rowOff>
    </xdr:from>
    <xdr:to>
      <xdr:col>2</xdr:col>
      <xdr:colOff>2960914</xdr:colOff>
      <xdr:row>5</xdr:row>
      <xdr:rowOff>508000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493000" y="1206500"/>
          <a:ext cx="2960914" cy="508000"/>
        </a:xfrm>
        <a:prstGeom prst="rect">
          <a:avLst/>
        </a:prstGeom>
        <a:noFill/>
        <a:ln w="9525">
          <a:noFill/>
          <a:miter lim="800000"/>
          <a:headEnd/>
          <a:tailEnd/>
        </a:ln>
      </xdr:spPr>
    </xdr:pic>
    <xdr:clientData/>
  </xdr:twoCellAnchor>
  <xdr:twoCellAnchor>
    <xdr:from>
      <xdr:col>1</xdr:col>
      <xdr:colOff>1127124</xdr:colOff>
      <xdr:row>6</xdr:row>
      <xdr:rowOff>0</xdr:rowOff>
    </xdr:from>
    <xdr:to>
      <xdr:col>2</xdr:col>
      <xdr:colOff>2102068</xdr:colOff>
      <xdr:row>6</xdr:row>
      <xdr:rowOff>381000</xdr:rowOff>
    </xdr:to>
    <xdr:pic>
      <xdr:nvPicPr>
        <xdr:cNvPr id="1031" name="Picture 7"/>
        <xdr:cNvPicPr>
          <a:picLocks noChangeAspect="1" noChangeArrowheads="1"/>
        </xdr:cNvPicPr>
      </xdr:nvPicPr>
      <xdr:blipFill>
        <a:blip xmlns:r="http://schemas.openxmlformats.org/officeDocument/2006/relationships" r:embed="rId2" cstate="print"/>
        <a:srcRect/>
        <a:stretch>
          <a:fillRect/>
        </a:stretch>
      </xdr:blipFill>
      <xdr:spPr bwMode="auto">
        <a:xfrm>
          <a:off x="7492999" y="2174875"/>
          <a:ext cx="2102069" cy="3810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5</xdr:row>
      <xdr:rowOff>0</xdr:rowOff>
    </xdr:from>
    <xdr:to>
      <xdr:col>2</xdr:col>
      <xdr:colOff>2960914</xdr:colOff>
      <xdr:row>5</xdr:row>
      <xdr:rowOff>508000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486650" y="1409700"/>
          <a:ext cx="2960914" cy="508000"/>
        </a:xfrm>
        <a:prstGeom prst="rect">
          <a:avLst/>
        </a:prstGeom>
        <a:noFill/>
        <a:ln w="9525">
          <a:noFill/>
          <a:miter lim="800000"/>
          <a:headEnd/>
          <a:tailEnd/>
        </a:ln>
      </xdr:spPr>
    </xdr:pic>
    <xdr:clientData/>
  </xdr:twoCellAnchor>
  <xdr:twoCellAnchor>
    <xdr:from>
      <xdr:col>1</xdr:col>
      <xdr:colOff>1127124</xdr:colOff>
      <xdr:row>6</xdr:row>
      <xdr:rowOff>0</xdr:rowOff>
    </xdr:from>
    <xdr:to>
      <xdr:col>2</xdr:col>
      <xdr:colOff>2102068</xdr:colOff>
      <xdr:row>6</xdr:row>
      <xdr:rowOff>381000</xdr:rowOff>
    </xdr:to>
    <xdr:pic>
      <xdr:nvPicPr>
        <xdr:cNvPr id="3" name="Picture 7"/>
        <xdr:cNvPicPr>
          <a:picLocks noChangeAspect="1" noChangeArrowheads="1"/>
        </xdr:cNvPicPr>
      </xdr:nvPicPr>
      <xdr:blipFill>
        <a:blip xmlns:r="http://schemas.openxmlformats.org/officeDocument/2006/relationships" r:embed="rId2" cstate="print"/>
        <a:srcRect/>
        <a:stretch>
          <a:fillRect/>
        </a:stretch>
      </xdr:blipFill>
      <xdr:spPr bwMode="auto">
        <a:xfrm>
          <a:off x="7489824" y="2362200"/>
          <a:ext cx="2098894" cy="381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50"/>
  </sheetPr>
  <dimension ref="A1:E564"/>
  <sheetViews>
    <sheetView zoomScale="70" zoomScaleNormal="70" workbookViewId="0">
      <selection activeCell="A22" sqref="A22"/>
    </sheetView>
  </sheetViews>
  <sheetFormatPr defaultRowHeight="15"/>
  <cols>
    <col min="1" max="1" width="95.42578125" customWidth="1"/>
    <col min="2" max="2" width="16.85546875" customWidth="1"/>
    <col min="3" max="3" width="67.28515625" customWidth="1"/>
    <col min="4" max="4" width="25.28515625" style="26" customWidth="1"/>
    <col min="5" max="6" width="16.85546875" customWidth="1"/>
    <col min="13" max="13" width="18.140625" customWidth="1"/>
  </cols>
  <sheetData>
    <row r="1" spans="1:4">
      <c r="D1" s="27"/>
    </row>
    <row r="2" spans="1:4" ht="36">
      <c r="A2" s="51" t="s">
        <v>0</v>
      </c>
      <c r="B2" s="51" t="s">
        <v>1</v>
      </c>
      <c r="C2" s="52" t="s">
        <v>400</v>
      </c>
      <c r="D2" s="64" t="s">
        <v>1516</v>
      </c>
    </row>
    <row r="3" spans="1:4">
      <c r="A3" s="63" t="s">
        <v>2</v>
      </c>
      <c r="B3" s="62"/>
      <c r="C3" s="33"/>
      <c r="D3" s="27"/>
    </row>
    <row r="4" spans="1:4">
      <c r="A4" s="53" t="s">
        <v>3</v>
      </c>
      <c r="B4" s="62"/>
      <c r="C4" s="33"/>
      <c r="D4" s="27"/>
    </row>
    <row r="5" spans="1:4" ht="30">
      <c r="A5" s="55" t="s">
        <v>4</v>
      </c>
      <c r="B5" s="56"/>
      <c r="C5" s="57"/>
      <c r="D5" s="27"/>
    </row>
    <row r="6" spans="1:4" ht="75">
      <c r="A6" s="58" t="s">
        <v>5</v>
      </c>
      <c r="B6" s="56" t="s">
        <v>6</v>
      </c>
      <c r="C6" s="57"/>
      <c r="D6" s="26">
        <f>('ДАННЫЕ 1'!D4/('ДАННЫЕ 1'!D4+'ДАННЫЕ 1'!D5))*100</f>
        <v>98.774509803921575</v>
      </c>
    </row>
    <row r="7" spans="1:4" ht="75">
      <c r="A7" s="58" t="s">
        <v>7</v>
      </c>
      <c r="B7" s="56" t="s">
        <v>6</v>
      </c>
      <c r="C7" s="57"/>
      <c r="D7" s="26">
        <f>('ДАННЫЕ 1'!D6/('ДАННЫЕ 1'!D7-'ДАННЫЕ 1'!D8))*100</f>
        <v>-1395</v>
      </c>
    </row>
    <row r="8" spans="1:4" ht="45">
      <c r="A8" s="58" t="s">
        <v>8</v>
      </c>
      <c r="B8" s="56" t="s">
        <v>6</v>
      </c>
      <c r="C8" s="32" t="s">
        <v>416</v>
      </c>
      <c r="D8" s="26">
        <f>('ДАННЫЕ 1'!D9/'ДАННЫЕ 1'!D10)*100</f>
        <v>0</v>
      </c>
    </row>
    <row r="9" spans="1:4" ht="30">
      <c r="A9" s="55" t="s">
        <v>9</v>
      </c>
      <c r="B9" s="56"/>
      <c r="C9" s="57"/>
      <c r="D9" s="27"/>
    </row>
    <row r="10" spans="1:4" ht="45">
      <c r="A10" s="58" t="s">
        <v>10</v>
      </c>
      <c r="B10" s="56" t="s">
        <v>6</v>
      </c>
      <c r="C10" s="32" t="s">
        <v>1517</v>
      </c>
      <c r="D10" s="26">
        <f>('ДАННЫЕ 1'!D11/'ДАННЫЕ 1'!D12)*100</f>
        <v>0</v>
      </c>
    </row>
    <row r="11" spans="1:4" ht="30">
      <c r="A11" s="55" t="s">
        <v>11</v>
      </c>
      <c r="B11" s="56"/>
      <c r="C11" s="57"/>
      <c r="D11" s="27"/>
    </row>
    <row r="12" spans="1:4" ht="30">
      <c r="A12" s="58" t="s">
        <v>12</v>
      </c>
      <c r="B12" s="56" t="s">
        <v>13</v>
      </c>
      <c r="C12" s="32" t="s">
        <v>419</v>
      </c>
      <c r="D12" s="26">
        <f>'ДАННЫЕ 1'!D12/'ДАННЫЕ 1'!D13</f>
        <v>11.872340425531915</v>
      </c>
    </row>
    <row r="13" spans="1:4" ht="60">
      <c r="A13" s="58" t="s">
        <v>14</v>
      </c>
      <c r="B13" s="56" t="s">
        <v>6</v>
      </c>
      <c r="C13" s="59"/>
      <c r="D13" s="26">
        <f>('ДАННЫЕ 1'!D14/'ДАННЫЕ 1'!D15)*100</f>
        <v>63.535662198763795</v>
      </c>
    </row>
    <row r="14" spans="1:4" ht="30">
      <c r="A14" s="55" t="s">
        <v>15</v>
      </c>
      <c r="B14" s="56"/>
      <c r="C14" s="57"/>
      <c r="D14" s="27"/>
    </row>
    <row r="15" spans="1:4" ht="30">
      <c r="A15" s="58" t="s">
        <v>16</v>
      </c>
      <c r="B15" s="56" t="s">
        <v>17</v>
      </c>
      <c r="C15" s="32" t="s">
        <v>436</v>
      </c>
      <c r="D15" s="26">
        <f>'ДАННЫЕ 1'!D20/'ДАННЫЕ 1'!D12</f>
        <v>12.738351254480287</v>
      </c>
    </row>
    <row r="16" spans="1:4" ht="30">
      <c r="A16" s="58" t="s">
        <v>18</v>
      </c>
      <c r="B16" s="56"/>
      <c r="C16" s="57"/>
      <c r="D16" s="27"/>
    </row>
    <row r="17" spans="1:4" ht="26.25">
      <c r="A17" s="60" t="s">
        <v>19</v>
      </c>
      <c r="B17" s="56" t="s">
        <v>6</v>
      </c>
      <c r="C17" s="32" t="s">
        <v>446</v>
      </c>
      <c r="D17" s="26">
        <f>('ДАННЫЕ 1'!D21/'ДАННЫЕ 1'!D24)*100</f>
        <v>23.076923076923077</v>
      </c>
    </row>
    <row r="18" spans="1:4" ht="26.25">
      <c r="A18" s="60" t="s">
        <v>20</v>
      </c>
      <c r="B18" s="56" t="s">
        <v>6</v>
      </c>
      <c r="C18" s="32" t="s">
        <v>447</v>
      </c>
      <c r="D18" s="26">
        <f>('ДАННЫЕ 1'!D22/'ДАННЫЕ 1'!D24)*100</f>
        <v>7.6923076923076925</v>
      </c>
    </row>
    <row r="19" spans="1:4" ht="26.25">
      <c r="A19" s="60" t="s">
        <v>21</v>
      </c>
      <c r="B19" s="56" t="s">
        <v>6</v>
      </c>
      <c r="C19" s="32" t="s">
        <v>448</v>
      </c>
      <c r="D19" s="26">
        <f>('ДАННЫЕ 1'!D23/'ДАННЫЕ 1'!D24)*100</f>
        <v>23.076923076923077</v>
      </c>
    </row>
    <row r="20" spans="1:4" ht="30">
      <c r="A20" s="58" t="s">
        <v>22</v>
      </c>
      <c r="B20" s="56" t="s">
        <v>6</v>
      </c>
      <c r="C20" s="32" t="s">
        <v>455</v>
      </c>
      <c r="D20" s="26">
        <f>('ДАННЫЕ 1'!D25/'ДАННЫЕ 1'!D24)*100</f>
        <v>38.461538461538467</v>
      </c>
    </row>
    <row r="21" spans="1:4" ht="30">
      <c r="A21" s="58" t="s">
        <v>23</v>
      </c>
      <c r="B21" s="56" t="s">
        <v>6</v>
      </c>
      <c r="C21" s="32" t="s">
        <v>456</v>
      </c>
      <c r="D21" s="26">
        <f>('ДАННЫЕ 1'!D26/'ДАННЫЕ 1'!D27)*100</f>
        <v>0</v>
      </c>
    </row>
    <row r="22" spans="1:4" ht="30">
      <c r="A22" s="58" t="s">
        <v>24</v>
      </c>
      <c r="B22" s="56" t="s">
        <v>25</v>
      </c>
      <c r="C22" s="61" t="s">
        <v>457</v>
      </c>
      <c r="D22" s="26">
        <f>('ДАННЫЕ 1'!D28/'ДАННЫЕ 1'!D29)*100</f>
        <v>0</v>
      </c>
    </row>
    <row r="23" spans="1:4" ht="30">
      <c r="A23" s="55" t="s">
        <v>26</v>
      </c>
      <c r="B23" s="56"/>
      <c r="C23" s="57"/>
      <c r="D23" s="27"/>
    </row>
    <row r="24" spans="1:4" ht="30">
      <c r="A24" s="58" t="s">
        <v>27</v>
      </c>
      <c r="B24" s="56" t="s">
        <v>6</v>
      </c>
      <c r="C24" s="32" t="s">
        <v>1338</v>
      </c>
      <c r="D24" s="26">
        <f>('ДАННЫЕ 1'!D30/'ДАННЫЕ 1'!D29)*100</f>
        <v>0.49627791563275436</v>
      </c>
    </row>
    <row r="25" spans="1:4" ht="30">
      <c r="A25" s="58" t="s">
        <v>28</v>
      </c>
      <c r="B25" s="56" t="s">
        <v>6</v>
      </c>
      <c r="C25" s="32" t="s">
        <v>1339</v>
      </c>
      <c r="D25" s="26">
        <f>('ДАННЫЕ 1'!D31/'ДАННЫЕ 1'!D29)*100</f>
        <v>0.49627791563275436</v>
      </c>
    </row>
    <row r="26" spans="1:4">
      <c r="A26" s="55" t="s">
        <v>29</v>
      </c>
      <c r="B26" s="56"/>
      <c r="C26" s="57"/>
      <c r="D26" s="27"/>
    </row>
    <row r="27" spans="1:4" ht="30">
      <c r="A27" s="58" t="s">
        <v>30</v>
      </c>
      <c r="B27" s="56" t="s">
        <v>31</v>
      </c>
      <c r="C27" s="32" t="s">
        <v>1340</v>
      </c>
      <c r="D27" s="26">
        <f>'ДАННЫЕ 1'!D32/'ДАННЫЕ 1'!D33</f>
        <v>3.2629558541266791E-2</v>
      </c>
    </row>
    <row r="28" spans="1:4" ht="45">
      <c r="A28" s="55" t="s">
        <v>32</v>
      </c>
      <c r="B28" s="56"/>
      <c r="C28" s="57"/>
      <c r="D28" s="27"/>
    </row>
    <row r="29" spans="1:4" ht="26.25">
      <c r="A29" s="58" t="s">
        <v>33</v>
      </c>
      <c r="B29" s="56" t="s">
        <v>6</v>
      </c>
      <c r="C29" s="32" t="s">
        <v>1341</v>
      </c>
      <c r="D29" s="26">
        <f>('ДАННЫЕ 1'!D34/'ДАННЫЕ 1'!D35)*100</f>
        <v>100</v>
      </c>
    </row>
    <row r="30" spans="1:4" ht="30">
      <c r="A30" s="55" t="s">
        <v>34</v>
      </c>
      <c r="B30" s="56"/>
      <c r="C30" s="32"/>
      <c r="D30" s="27"/>
    </row>
    <row r="31" spans="1:4" ht="30">
      <c r="A31" s="58" t="s">
        <v>35</v>
      </c>
      <c r="B31" s="56" t="s">
        <v>36</v>
      </c>
      <c r="C31" s="32" t="s">
        <v>1342</v>
      </c>
      <c r="D31" s="26">
        <f>'ДАННЫЕ 1'!D36/'ДАННЫЕ 1'!D37</f>
        <v>72.106333973128599</v>
      </c>
    </row>
    <row r="32" spans="1:4" ht="51.75" customHeight="1">
      <c r="A32" s="58" t="s">
        <v>37</v>
      </c>
      <c r="B32" s="56" t="s">
        <v>6</v>
      </c>
      <c r="C32" s="32" t="s">
        <v>1343</v>
      </c>
      <c r="D32" s="26">
        <f>('ДАННЫЕ 1'!D38/'ДАННЫЕ 1'!D39)*100</f>
        <v>0</v>
      </c>
    </row>
    <row r="33" spans="1:4" ht="30">
      <c r="A33" s="55" t="s">
        <v>38</v>
      </c>
      <c r="B33" s="56"/>
      <c r="C33" s="57"/>
      <c r="D33" s="27"/>
    </row>
    <row r="34" spans="1:4" ht="30">
      <c r="A34" s="58" t="s">
        <v>39</v>
      </c>
      <c r="B34" s="56" t="s">
        <v>6</v>
      </c>
      <c r="C34" s="32" t="s">
        <v>1344</v>
      </c>
      <c r="D34" s="26" t="e">
        <f>('ДАННЫЕ 1'!D34/'ДАННЫЕ 1'!D41)*100</f>
        <v>#DIV/0!</v>
      </c>
    </row>
    <row r="35" spans="1:4" ht="30">
      <c r="A35" s="58" t="s">
        <v>40</v>
      </c>
      <c r="B35" s="56" t="s">
        <v>6</v>
      </c>
      <c r="C35" s="32" t="s">
        <v>1345</v>
      </c>
      <c r="D35" s="26">
        <f>('ДАННЫЕ 1'!D40/'ДАННЫЕ 1'!D43)*100</f>
        <v>15.384615384615385</v>
      </c>
    </row>
    <row r="36" spans="1:4" ht="30.75" hidden="1" thickBot="1">
      <c r="A36" s="1" t="s">
        <v>41</v>
      </c>
      <c r="B36" s="13"/>
      <c r="C36" s="23"/>
      <c r="D36" s="29"/>
    </row>
    <row r="37" spans="1:4" ht="45.75" hidden="1" thickBot="1">
      <c r="A37" s="11" t="s">
        <v>42</v>
      </c>
      <c r="B37" s="4"/>
      <c r="C37" s="22"/>
    </row>
    <row r="38" spans="1:4" ht="60.75" hidden="1" thickBot="1">
      <c r="A38" s="12" t="s">
        <v>43</v>
      </c>
      <c r="B38" s="4" t="s">
        <v>6</v>
      </c>
      <c r="C38" s="22" t="s">
        <v>1346</v>
      </c>
    </row>
    <row r="39" spans="1:4" ht="45.75" hidden="1" thickBot="1">
      <c r="A39" s="12" t="s">
        <v>44</v>
      </c>
      <c r="B39" s="4" t="s">
        <v>6</v>
      </c>
      <c r="C39" s="22" t="s">
        <v>1347</v>
      </c>
    </row>
    <row r="40" spans="1:4" ht="75.75" hidden="1" thickBot="1">
      <c r="A40" s="15" t="s">
        <v>45</v>
      </c>
      <c r="B40" s="4" t="s">
        <v>6</v>
      </c>
      <c r="C40" s="22" t="s">
        <v>1348</v>
      </c>
    </row>
    <row r="41" spans="1:4" ht="45.75" hidden="1" thickBot="1">
      <c r="A41" s="11" t="s">
        <v>46</v>
      </c>
      <c r="B41" s="4"/>
      <c r="C41" s="23"/>
    </row>
    <row r="42" spans="1:4" ht="30.75" hidden="1" thickBot="1">
      <c r="A42" s="12" t="s">
        <v>47</v>
      </c>
      <c r="B42" s="4" t="s">
        <v>6</v>
      </c>
      <c r="C42" s="22" t="s">
        <v>1349</v>
      </c>
    </row>
    <row r="43" spans="1:4" ht="30.75" hidden="1" thickBot="1">
      <c r="A43" s="12" t="s">
        <v>48</v>
      </c>
      <c r="B43" s="4" t="s">
        <v>6</v>
      </c>
      <c r="C43" s="22" t="s">
        <v>1350</v>
      </c>
    </row>
    <row r="44" spans="1:4" ht="60.75" hidden="1" thickBot="1">
      <c r="A44" s="11" t="s">
        <v>49</v>
      </c>
      <c r="B44" s="4"/>
      <c r="C44" s="22"/>
    </row>
    <row r="45" spans="1:4" ht="30.75" hidden="1" thickBot="1">
      <c r="A45" s="12" t="s">
        <v>50</v>
      </c>
      <c r="B45" s="4" t="s">
        <v>13</v>
      </c>
      <c r="C45" s="22" t="s">
        <v>1351</v>
      </c>
    </row>
    <row r="46" spans="1:4" ht="30.75" hidden="1" thickBot="1">
      <c r="A46" s="12" t="s">
        <v>51</v>
      </c>
      <c r="B46" s="4" t="s">
        <v>6</v>
      </c>
      <c r="C46" s="22" t="s">
        <v>1352</v>
      </c>
    </row>
    <row r="47" spans="1:4" ht="79.5" hidden="1" thickBot="1">
      <c r="A47" s="12" t="s">
        <v>52</v>
      </c>
      <c r="B47" s="4"/>
      <c r="C47" s="24" t="s">
        <v>1353</v>
      </c>
    </row>
    <row r="48" spans="1:4" ht="24" hidden="1" thickBot="1">
      <c r="A48" s="14" t="s">
        <v>53</v>
      </c>
      <c r="B48" s="4" t="s">
        <v>6</v>
      </c>
      <c r="C48" s="22"/>
    </row>
    <row r="49" spans="1:3" ht="24" hidden="1" thickBot="1">
      <c r="A49" s="14" t="s">
        <v>54</v>
      </c>
      <c r="B49" s="4" t="s">
        <v>6</v>
      </c>
      <c r="C49" s="22"/>
    </row>
    <row r="50" spans="1:3" ht="45.75" hidden="1" thickBot="1">
      <c r="A50" s="11" t="s">
        <v>55</v>
      </c>
      <c r="B50" s="4"/>
      <c r="C50" s="22"/>
    </row>
    <row r="51" spans="1:3" ht="56.25" hidden="1" thickBot="1">
      <c r="A51" s="12" t="s">
        <v>56</v>
      </c>
      <c r="B51" s="4" t="s">
        <v>17</v>
      </c>
      <c r="C51" s="24" t="s">
        <v>1354</v>
      </c>
    </row>
    <row r="52" spans="1:3" ht="30.75" hidden="1" thickBot="1">
      <c r="A52" s="12" t="s">
        <v>57</v>
      </c>
      <c r="B52" s="4"/>
      <c r="C52" s="22"/>
    </row>
    <row r="53" spans="1:3" ht="27" hidden="1" thickBot="1">
      <c r="A53" s="14" t="s">
        <v>58</v>
      </c>
      <c r="B53" s="4" t="s">
        <v>6</v>
      </c>
      <c r="C53" s="22" t="s">
        <v>1355</v>
      </c>
    </row>
    <row r="54" spans="1:3" ht="27" hidden="1" thickBot="1">
      <c r="A54" s="14" t="s">
        <v>20</v>
      </c>
      <c r="B54" s="4" t="s">
        <v>6</v>
      </c>
      <c r="C54" s="22" t="s">
        <v>1356</v>
      </c>
    </row>
    <row r="55" spans="1:3" ht="27" hidden="1" thickBot="1">
      <c r="A55" s="14" t="s">
        <v>21</v>
      </c>
      <c r="B55" s="4" t="s">
        <v>6</v>
      </c>
      <c r="C55" s="22" t="s">
        <v>1357</v>
      </c>
    </row>
    <row r="56" spans="1:3" ht="54.75" hidden="1" thickBot="1">
      <c r="A56" s="12" t="s">
        <v>59</v>
      </c>
      <c r="B56" s="4"/>
      <c r="C56" s="24" t="s">
        <v>1358</v>
      </c>
    </row>
    <row r="57" spans="1:3" ht="24" hidden="1" thickBot="1">
      <c r="A57" s="14" t="s">
        <v>60</v>
      </c>
      <c r="B57" s="4" t="s">
        <v>25</v>
      </c>
      <c r="C57" s="22"/>
    </row>
    <row r="58" spans="1:3" ht="24" hidden="1" thickBot="1">
      <c r="A58" s="14" t="s">
        <v>61</v>
      </c>
      <c r="B58" s="4" t="s">
        <v>25</v>
      </c>
      <c r="C58" s="22"/>
    </row>
    <row r="59" spans="1:3" ht="45.75" hidden="1" thickBot="1">
      <c r="A59" s="12" t="s">
        <v>62</v>
      </c>
      <c r="B59" s="4" t="s">
        <v>6</v>
      </c>
      <c r="C59" s="22" t="s">
        <v>1359</v>
      </c>
    </row>
    <row r="60" spans="1:3" ht="30.75" hidden="1" thickBot="1">
      <c r="A60" s="11" t="s">
        <v>63</v>
      </c>
      <c r="B60" s="4"/>
      <c r="C60" s="17"/>
    </row>
    <row r="61" spans="1:3" ht="86.25" hidden="1" customHeight="1" thickBot="1">
      <c r="A61" s="12" t="s">
        <v>64</v>
      </c>
      <c r="B61" s="4" t="s">
        <v>6</v>
      </c>
      <c r="C61" s="22" t="s">
        <v>1360</v>
      </c>
    </row>
    <row r="62" spans="1:3" ht="60.75" hidden="1" thickBot="1">
      <c r="A62" s="12" t="s">
        <v>65</v>
      </c>
      <c r="B62" s="4" t="s">
        <v>6</v>
      </c>
      <c r="C62" s="22" t="s">
        <v>1361</v>
      </c>
    </row>
    <row r="63" spans="1:3" ht="45.75" hidden="1" thickBot="1">
      <c r="A63" s="11" t="s">
        <v>66</v>
      </c>
      <c r="B63" s="4"/>
      <c r="C63" s="22"/>
    </row>
    <row r="64" spans="1:3" ht="60.75" hidden="1" thickBot="1">
      <c r="A64" s="12" t="s">
        <v>67</v>
      </c>
      <c r="B64" s="4" t="s">
        <v>68</v>
      </c>
      <c r="C64" s="22" t="s">
        <v>1362</v>
      </c>
    </row>
    <row r="65" spans="1:3" ht="30.75" hidden="1" thickBot="1">
      <c r="A65" s="12" t="s">
        <v>69</v>
      </c>
      <c r="B65" s="4"/>
      <c r="C65" s="22" t="s">
        <v>1363</v>
      </c>
    </row>
    <row r="66" spans="1:3" ht="24" hidden="1" thickBot="1">
      <c r="A66" s="14" t="s">
        <v>70</v>
      </c>
      <c r="B66" s="4" t="s">
        <v>71</v>
      </c>
      <c r="C66" s="22" t="s">
        <v>1364</v>
      </c>
    </row>
    <row r="67" spans="1:3" ht="24" hidden="1" thickBot="1">
      <c r="A67" s="14" t="s">
        <v>72</v>
      </c>
      <c r="B67" s="4" t="s">
        <v>71</v>
      </c>
      <c r="C67" s="22" t="s">
        <v>1365</v>
      </c>
    </row>
    <row r="68" spans="1:3" ht="45.75" hidden="1" thickBot="1">
      <c r="A68" s="12" t="s">
        <v>73</v>
      </c>
      <c r="B68" s="4"/>
      <c r="C68" s="22" t="s">
        <v>1366</v>
      </c>
    </row>
    <row r="69" spans="1:3" ht="24" hidden="1" thickBot="1">
      <c r="A69" s="14" t="s">
        <v>70</v>
      </c>
      <c r="B69" s="4" t="s">
        <v>71</v>
      </c>
      <c r="C69" s="22" t="s">
        <v>1364</v>
      </c>
    </row>
    <row r="70" spans="1:3" ht="24" hidden="1" thickBot="1">
      <c r="A70" s="14" t="s">
        <v>72</v>
      </c>
      <c r="B70" s="4" t="s">
        <v>71</v>
      </c>
      <c r="C70" s="22" t="s">
        <v>1365</v>
      </c>
    </row>
    <row r="71" spans="1:3" ht="60.75" hidden="1" thickBot="1">
      <c r="A71" s="12" t="s">
        <v>74</v>
      </c>
      <c r="B71" s="4"/>
      <c r="C71" s="22" t="s">
        <v>1367</v>
      </c>
    </row>
    <row r="72" spans="1:3" ht="24" hidden="1" thickBot="1">
      <c r="A72" s="14" t="s">
        <v>70</v>
      </c>
      <c r="B72" s="4" t="s">
        <v>6</v>
      </c>
      <c r="C72" s="22" t="s">
        <v>1364</v>
      </c>
    </row>
    <row r="73" spans="1:3" ht="24" hidden="1" thickBot="1">
      <c r="A73" s="14" t="s">
        <v>72</v>
      </c>
      <c r="B73" s="4" t="s">
        <v>6</v>
      </c>
      <c r="C73" s="22" t="s">
        <v>1365</v>
      </c>
    </row>
    <row r="74" spans="1:3" ht="60.75" hidden="1" thickBot="1">
      <c r="A74" s="12" t="s">
        <v>75</v>
      </c>
      <c r="B74" s="4"/>
      <c r="C74" s="22" t="s">
        <v>1368</v>
      </c>
    </row>
    <row r="75" spans="1:3" ht="24" hidden="1" thickBot="1">
      <c r="A75" s="14" t="s">
        <v>70</v>
      </c>
      <c r="B75" s="4" t="s">
        <v>6</v>
      </c>
      <c r="C75" s="22" t="s">
        <v>1364</v>
      </c>
    </row>
    <row r="76" spans="1:3" ht="24" hidden="1" thickBot="1">
      <c r="A76" s="14" t="s">
        <v>72</v>
      </c>
      <c r="B76" s="4" t="s">
        <v>6</v>
      </c>
      <c r="C76" s="22" t="s">
        <v>1365</v>
      </c>
    </row>
    <row r="77" spans="1:3" ht="75.75" hidden="1" thickBot="1">
      <c r="A77" s="11" t="s">
        <v>76</v>
      </c>
      <c r="B77" s="4"/>
      <c r="C77" s="22"/>
    </row>
    <row r="78" spans="1:3" ht="30.75" hidden="1" thickBot="1">
      <c r="A78" s="12" t="s">
        <v>77</v>
      </c>
      <c r="B78" s="4" t="s">
        <v>6</v>
      </c>
      <c r="C78" s="22" t="s">
        <v>1369</v>
      </c>
    </row>
    <row r="79" spans="1:3" ht="30.75" hidden="1" thickBot="1">
      <c r="A79" s="12" t="s">
        <v>78</v>
      </c>
      <c r="B79" s="4" t="s">
        <v>6</v>
      </c>
      <c r="C79" s="22" t="s">
        <v>1370</v>
      </c>
    </row>
    <row r="80" spans="1:3" ht="30.75" hidden="1" thickBot="1">
      <c r="A80" s="12" t="s">
        <v>79</v>
      </c>
      <c r="B80" s="4" t="s">
        <v>6</v>
      </c>
      <c r="C80" s="22" t="s">
        <v>1371</v>
      </c>
    </row>
    <row r="81" spans="1:3" ht="30.75" hidden="1" thickBot="1">
      <c r="A81" s="12" t="s">
        <v>80</v>
      </c>
      <c r="B81" s="4" t="s">
        <v>6</v>
      </c>
      <c r="C81" s="22" t="s">
        <v>1372</v>
      </c>
    </row>
    <row r="82" spans="1:3" ht="45.75" hidden="1" thickBot="1">
      <c r="A82" s="11" t="s">
        <v>81</v>
      </c>
      <c r="B82" s="4"/>
      <c r="C82" s="22"/>
    </row>
    <row r="83" spans="1:3" ht="27" hidden="1" thickBot="1">
      <c r="A83" s="12" t="s">
        <v>82</v>
      </c>
      <c r="B83" s="4" t="s">
        <v>6</v>
      </c>
      <c r="C83" s="22" t="s">
        <v>1373</v>
      </c>
    </row>
    <row r="84" spans="1:3" ht="45.75" hidden="1" thickBot="1">
      <c r="A84" s="11" t="s">
        <v>83</v>
      </c>
      <c r="B84" s="4"/>
      <c r="C84" s="22"/>
    </row>
    <row r="85" spans="1:3" ht="30.75" hidden="1" thickBot="1">
      <c r="A85" s="12" t="s">
        <v>84</v>
      </c>
      <c r="B85" s="4" t="s">
        <v>36</v>
      </c>
      <c r="C85" s="22" t="s">
        <v>1374</v>
      </c>
    </row>
    <row r="86" spans="1:3" ht="30.75" hidden="1" thickBot="1">
      <c r="A86" s="12" t="s">
        <v>85</v>
      </c>
      <c r="B86" s="4" t="s">
        <v>6</v>
      </c>
      <c r="C86" s="22" t="s">
        <v>1375</v>
      </c>
    </row>
    <row r="87" spans="1:3" ht="30.75" hidden="1" thickBot="1">
      <c r="A87" s="11" t="s">
        <v>86</v>
      </c>
      <c r="B87" s="4"/>
      <c r="C87" s="22"/>
    </row>
    <row r="88" spans="1:3" ht="30.75" hidden="1" thickBot="1">
      <c r="A88" s="12" t="s">
        <v>87</v>
      </c>
      <c r="B88" s="4" t="s">
        <v>6</v>
      </c>
      <c r="C88" s="22" t="s">
        <v>1376</v>
      </c>
    </row>
    <row r="89" spans="1:3" ht="30.75" hidden="1" thickBot="1">
      <c r="A89" s="12" t="s">
        <v>88</v>
      </c>
      <c r="B89" s="4" t="s">
        <v>6</v>
      </c>
      <c r="C89" s="22" t="s">
        <v>1377</v>
      </c>
    </row>
    <row r="90" spans="1:3" ht="30.75" hidden="1" thickBot="1">
      <c r="A90" s="12" t="s">
        <v>89</v>
      </c>
      <c r="B90" s="4" t="s">
        <v>6</v>
      </c>
      <c r="C90" s="22" t="s">
        <v>1378</v>
      </c>
    </row>
    <row r="91" spans="1:3" ht="30.75" hidden="1" thickBot="1">
      <c r="A91" s="12" t="s">
        <v>90</v>
      </c>
      <c r="B91" s="4" t="s">
        <v>6</v>
      </c>
      <c r="C91" s="22" t="s">
        <v>1379</v>
      </c>
    </row>
    <row r="92" spans="1:3" ht="30.75" hidden="1" thickBot="1">
      <c r="A92" s="12" t="s">
        <v>91</v>
      </c>
      <c r="B92" s="4" t="s">
        <v>6</v>
      </c>
      <c r="C92" s="22" t="s">
        <v>1380</v>
      </c>
    </row>
    <row r="93" spans="1:3" ht="30.75" hidden="1" thickBot="1">
      <c r="A93" s="12" t="s">
        <v>92</v>
      </c>
      <c r="B93" s="4" t="s">
        <v>6</v>
      </c>
      <c r="C93" s="22" t="s">
        <v>1381</v>
      </c>
    </row>
    <row r="94" spans="1:3" ht="30.75" hidden="1" thickBot="1">
      <c r="A94" s="12" t="s">
        <v>93</v>
      </c>
      <c r="B94" s="4" t="s">
        <v>6</v>
      </c>
      <c r="C94" s="22" t="s">
        <v>1382</v>
      </c>
    </row>
    <row r="95" spans="1:3" ht="24" hidden="1" thickBot="1">
      <c r="A95" s="1" t="s">
        <v>94</v>
      </c>
      <c r="B95" s="2"/>
      <c r="C95" s="22"/>
    </row>
    <row r="96" spans="1:3" ht="24" hidden="1" thickBot="1">
      <c r="A96" s="7" t="s">
        <v>95</v>
      </c>
      <c r="B96" s="4"/>
      <c r="C96" s="22"/>
    </row>
    <row r="97" spans="1:3" ht="30.75" hidden="1" thickBot="1">
      <c r="A97" s="3" t="s">
        <v>96</v>
      </c>
      <c r="B97" s="4"/>
      <c r="C97" s="22"/>
    </row>
    <row r="98" spans="1:3" ht="60.75" hidden="1" thickBot="1">
      <c r="A98" s="3" t="s">
        <v>97</v>
      </c>
      <c r="B98" s="4" t="s">
        <v>6</v>
      </c>
      <c r="C98" s="22" t="s">
        <v>1383</v>
      </c>
    </row>
    <row r="99" spans="1:3" ht="60.75" hidden="1" thickBot="1">
      <c r="A99" s="3" t="s">
        <v>98</v>
      </c>
      <c r="B99" s="4" t="s">
        <v>6</v>
      </c>
      <c r="C99" s="22" t="s">
        <v>1384</v>
      </c>
    </row>
    <row r="100" spans="1:3" ht="45.75" hidden="1" thickBot="1">
      <c r="A100" s="3" t="s">
        <v>99</v>
      </c>
      <c r="B100" s="4"/>
      <c r="C100" s="22"/>
    </row>
    <row r="101" spans="1:3" ht="90.75" hidden="1" thickBot="1">
      <c r="A101" s="3" t="s">
        <v>100</v>
      </c>
      <c r="B101" s="4" t="s">
        <v>6</v>
      </c>
      <c r="C101" s="22" t="s">
        <v>1385</v>
      </c>
    </row>
    <row r="102" spans="1:3" ht="90.75" hidden="1" thickBot="1">
      <c r="A102" s="3" t="s">
        <v>101</v>
      </c>
      <c r="B102" s="4"/>
      <c r="C102" s="22" t="s">
        <v>1386</v>
      </c>
    </row>
    <row r="103" spans="1:3" ht="24" hidden="1" thickBot="1">
      <c r="A103" s="5" t="s">
        <v>102</v>
      </c>
      <c r="B103" s="4" t="s">
        <v>6</v>
      </c>
      <c r="C103" s="22">
        <v>1</v>
      </c>
    </row>
    <row r="104" spans="1:3" ht="24" hidden="1" thickBot="1">
      <c r="A104" s="5" t="s">
        <v>103</v>
      </c>
      <c r="B104" s="4" t="s">
        <v>6</v>
      </c>
      <c r="C104" s="22">
        <v>2</v>
      </c>
    </row>
    <row r="105" spans="1:3" ht="90.75" hidden="1" thickBot="1">
      <c r="A105" s="3" t="s">
        <v>104</v>
      </c>
      <c r="B105" s="4"/>
      <c r="C105" s="22" t="s">
        <v>1386</v>
      </c>
    </row>
    <row r="106" spans="1:3" ht="24" hidden="1" thickBot="1">
      <c r="A106" s="5" t="s">
        <v>102</v>
      </c>
      <c r="B106" s="4" t="s">
        <v>6</v>
      </c>
      <c r="C106" s="22">
        <v>1</v>
      </c>
    </row>
    <row r="107" spans="1:3" ht="24" hidden="1" thickBot="1">
      <c r="A107" s="5" t="s">
        <v>103</v>
      </c>
      <c r="B107" s="4" t="s">
        <v>6</v>
      </c>
      <c r="C107" s="22">
        <v>2</v>
      </c>
    </row>
    <row r="108" spans="1:3" ht="60.75" hidden="1" thickBot="1">
      <c r="A108" s="3" t="s">
        <v>105</v>
      </c>
      <c r="B108" s="4" t="s">
        <v>6</v>
      </c>
      <c r="C108" s="22" t="s">
        <v>1387</v>
      </c>
    </row>
    <row r="109" spans="1:3" ht="90.75" hidden="1" thickBot="1">
      <c r="A109" s="3" t="s">
        <v>106</v>
      </c>
      <c r="B109" s="4"/>
      <c r="C109" s="22" t="s">
        <v>1388</v>
      </c>
    </row>
    <row r="110" spans="1:3" ht="24" hidden="1" thickBot="1">
      <c r="A110" s="5" t="s">
        <v>107</v>
      </c>
      <c r="B110" s="4" t="s">
        <v>6</v>
      </c>
      <c r="C110" s="22">
        <v>1</v>
      </c>
    </row>
    <row r="111" spans="1:3" ht="24" hidden="1" thickBot="1">
      <c r="A111" s="5" t="s">
        <v>108</v>
      </c>
      <c r="B111" s="4" t="s">
        <v>6</v>
      </c>
      <c r="C111" s="22">
        <v>2</v>
      </c>
    </row>
    <row r="112" spans="1:3" ht="24" hidden="1" thickBot="1">
      <c r="A112" s="5" t="s">
        <v>109</v>
      </c>
      <c r="B112" s="4" t="s">
        <v>6</v>
      </c>
      <c r="C112" s="22">
        <v>3</v>
      </c>
    </row>
    <row r="113" spans="1:3" ht="60.75" hidden="1" thickBot="1">
      <c r="A113" s="3" t="s">
        <v>110</v>
      </c>
      <c r="B113" s="4" t="s">
        <v>6</v>
      </c>
      <c r="C113" s="22" t="s">
        <v>1389</v>
      </c>
    </row>
    <row r="114" spans="1:3" ht="60.75" hidden="1" thickBot="1">
      <c r="A114" s="3" t="s">
        <v>111</v>
      </c>
      <c r="B114" s="4"/>
      <c r="C114" s="22"/>
    </row>
    <row r="115" spans="1:3" ht="90.75" hidden="1" thickBot="1">
      <c r="A115" s="3" t="s">
        <v>112</v>
      </c>
      <c r="B115" s="4"/>
      <c r="C115" s="22" t="s">
        <v>1390</v>
      </c>
    </row>
    <row r="116" spans="1:3" ht="24" hidden="1" thickBot="1">
      <c r="A116" s="5" t="s">
        <v>60</v>
      </c>
      <c r="B116" s="4" t="s">
        <v>6</v>
      </c>
      <c r="C116" s="22">
        <v>1</v>
      </c>
    </row>
    <row r="117" spans="1:3" ht="24" hidden="1" thickBot="1">
      <c r="A117" s="5" t="s">
        <v>113</v>
      </c>
      <c r="B117" s="4" t="s">
        <v>6</v>
      </c>
      <c r="C117" s="22">
        <v>2</v>
      </c>
    </row>
    <row r="118" spans="1:3" ht="75.75" hidden="1" thickBot="1">
      <c r="A118" s="3" t="s">
        <v>114</v>
      </c>
      <c r="B118" s="4"/>
      <c r="C118" s="22" t="s">
        <v>1390</v>
      </c>
    </row>
    <row r="119" spans="1:3" ht="24" hidden="1" thickBot="1">
      <c r="A119" s="5" t="s">
        <v>60</v>
      </c>
      <c r="B119" s="4" t="s">
        <v>6</v>
      </c>
      <c r="C119" s="22">
        <v>1</v>
      </c>
    </row>
    <row r="120" spans="1:3" ht="24" hidden="1" thickBot="1">
      <c r="A120" s="5" t="s">
        <v>113</v>
      </c>
      <c r="B120" s="4" t="s">
        <v>6</v>
      </c>
      <c r="C120" s="22">
        <v>2</v>
      </c>
    </row>
    <row r="121" spans="1:3" ht="90.75" hidden="1" thickBot="1">
      <c r="A121" s="3" t="s">
        <v>115</v>
      </c>
      <c r="B121" s="4"/>
      <c r="C121" s="22" t="s">
        <v>1391</v>
      </c>
    </row>
    <row r="122" spans="1:3" ht="24" hidden="1" thickBot="1">
      <c r="A122" s="5" t="s">
        <v>116</v>
      </c>
      <c r="B122" s="4" t="s">
        <v>6</v>
      </c>
      <c r="C122" s="22">
        <v>1</v>
      </c>
    </row>
    <row r="123" spans="1:3" ht="24" hidden="1" thickBot="1">
      <c r="A123" s="5" t="s">
        <v>117</v>
      </c>
      <c r="B123" s="4" t="s">
        <v>6</v>
      </c>
      <c r="C123" s="22">
        <v>2</v>
      </c>
    </row>
    <row r="124" spans="1:3" ht="75.75" hidden="1" thickBot="1">
      <c r="A124" s="3" t="s">
        <v>118</v>
      </c>
      <c r="B124" s="4"/>
      <c r="C124" s="22" t="s">
        <v>1391</v>
      </c>
    </row>
    <row r="125" spans="1:3" ht="24" hidden="1" thickBot="1">
      <c r="A125" s="5" t="s">
        <v>116</v>
      </c>
      <c r="B125" s="4" t="s">
        <v>6</v>
      </c>
      <c r="C125" s="22">
        <v>1</v>
      </c>
    </row>
    <row r="126" spans="1:3" ht="24" hidden="1" thickBot="1">
      <c r="A126" s="5" t="s">
        <v>117</v>
      </c>
      <c r="B126" s="4" t="s">
        <v>6</v>
      </c>
      <c r="C126" s="22">
        <v>2</v>
      </c>
    </row>
    <row r="127" spans="1:3" ht="53.25" hidden="1" thickBot="1">
      <c r="A127" s="3" t="s">
        <v>119</v>
      </c>
      <c r="B127" s="4"/>
      <c r="C127" s="24" t="s">
        <v>1392</v>
      </c>
    </row>
    <row r="128" spans="1:3" ht="23.25" hidden="1">
      <c r="A128" s="8" t="s">
        <v>120</v>
      </c>
      <c r="B128" s="128" t="s">
        <v>13</v>
      </c>
      <c r="C128" s="17"/>
    </row>
    <row r="129" spans="1:3" ht="24" hidden="1" thickBot="1">
      <c r="A129" s="5" t="s">
        <v>121</v>
      </c>
      <c r="B129" s="129"/>
      <c r="C129" s="17"/>
    </row>
    <row r="130" spans="1:3" ht="26.25" hidden="1">
      <c r="A130" s="8" t="s">
        <v>122</v>
      </c>
      <c r="B130" s="128" t="s">
        <v>13</v>
      </c>
      <c r="C130" s="22" t="s">
        <v>1393</v>
      </c>
    </row>
    <row r="131" spans="1:3" ht="24" hidden="1" thickBot="1">
      <c r="A131" s="5" t="s">
        <v>123</v>
      </c>
      <c r="B131" s="129"/>
      <c r="C131" s="17"/>
    </row>
    <row r="132" spans="1:3" ht="60.75" hidden="1" thickBot="1">
      <c r="A132" s="3" t="s">
        <v>124</v>
      </c>
      <c r="B132" s="4" t="s">
        <v>6</v>
      </c>
      <c r="C132" s="22" t="s">
        <v>1394</v>
      </c>
    </row>
    <row r="133" spans="1:3" ht="45.75" hidden="1" thickBot="1">
      <c r="A133" s="3" t="s">
        <v>125</v>
      </c>
      <c r="B133" s="4"/>
      <c r="C133" s="22" t="s">
        <v>1395</v>
      </c>
    </row>
    <row r="134" spans="1:3" ht="23.25" hidden="1">
      <c r="A134" s="8" t="s">
        <v>126</v>
      </c>
      <c r="B134" s="128" t="s">
        <v>6</v>
      </c>
      <c r="C134" s="22"/>
    </row>
    <row r="135" spans="1:3" ht="23.25" hidden="1">
      <c r="A135" s="8" t="s">
        <v>127</v>
      </c>
      <c r="B135" s="130"/>
      <c r="C135" s="22"/>
    </row>
    <row r="136" spans="1:3" ht="23.25" hidden="1">
      <c r="A136" s="8" t="s">
        <v>120</v>
      </c>
      <c r="B136" s="130"/>
      <c r="C136" s="22"/>
    </row>
    <row r="137" spans="1:3" ht="24" hidden="1" thickBot="1">
      <c r="A137" s="9" t="s">
        <v>128</v>
      </c>
      <c r="B137" s="129"/>
      <c r="C137" s="22"/>
    </row>
    <row r="138" spans="1:3" ht="23.25" hidden="1">
      <c r="A138" s="8" t="s">
        <v>126</v>
      </c>
      <c r="B138" s="128" t="s">
        <v>6</v>
      </c>
      <c r="C138" s="22"/>
    </row>
    <row r="139" spans="1:3" ht="23.25" hidden="1">
      <c r="A139" s="8" t="s">
        <v>129</v>
      </c>
      <c r="B139" s="130"/>
      <c r="C139" s="22"/>
    </row>
    <row r="140" spans="1:3" ht="24" hidden="1" thickBot="1">
      <c r="A140" s="9" t="s">
        <v>130</v>
      </c>
      <c r="B140" s="129"/>
      <c r="C140" s="22"/>
    </row>
    <row r="141" spans="1:3" ht="75.75" hidden="1" thickBot="1">
      <c r="A141" s="3" t="s">
        <v>131</v>
      </c>
      <c r="B141" s="4"/>
      <c r="C141" s="22" t="s">
        <v>1396</v>
      </c>
    </row>
    <row r="142" spans="1:3" ht="23.25" hidden="1">
      <c r="A142" s="8" t="s">
        <v>126</v>
      </c>
      <c r="B142" s="128" t="s">
        <v>6</v>
      </c>
      <c r="C142" s="22"/>
    </row>
    <row r="143" spans="1:3" ht="23.25" hidden="1">
      <c r="A143" s="8" t="s">
        <v>127</v>
      </c>
      <c r="B143" s="130"/>
      <c r="C143" s="22"/>
    </row>
    <row r="144" spans="1:3" ht="23.25" hidden="1">
      <c r="A144" s="8" t="s">
        <v>120</v>
      </c>
      <c r="B144" s="130"/>
      <c r="C144" s="22"/>
    </row>
    <row r="145" spans="1:3" ht="24" hidden="1" thickBot="1">
      <c r="A145" s="9" t="s">
        <v>128</v>
      </c>
      <c r="B145" s="129"/>
      <c r="C145" s="22"/>
    </row>
    <row r="146" spans="1:3" ht="23.25" hidden="1">
      <c r="A146" s="8" t="s">
        <v>126</v>
      </c>
      <c r="B146" s="128" t="s">
        <v>6</v>
      </c>
      <c r="C146" s="22"/>
    </row>
    <row r="147" spans="1:3" ht="23.25" hidden="1">
      <c r="A147" s="8" t="s">
        <v>129</v>
      </c>
      <c r="B147" s="130"/>
      <c r="C147" s="22"/>
    </row>
    <row r="148" spans="1:3" ht="24" hidden="1" thickBot="1">
      <c r="A148" s="9" t="s">
        <v>130</v>
      </c>
      <c r="B148" s="129"/>
      <c r="C148" s="22"/>
    </row>
    <row r="149" spans="1:3" ht="60.75" hidden="1" thickBot="1">
      <c r="A149" s="3" t="s">
        <v>132</v>
      </c>
      <c r="B149" s="4"/>
      <c r="C149" s="22"/>
    </row>
    <row r="150" spans="1:3" ht="75.75" hidden="1" thickBot="1">
      <c r="A150" s="3" t="s">
        <v>133</v>
      </c>
      <c r="B150" s="4" t="s">
        <v>6</v>
      </c>
      <c r="C150" s="22" t="s">
        <v>1397</v>
      </c>
    </row>
    <row r="151" spans="1:3" ht="60.75" hidden="1" thickBot="1">
      <c r="A151" s="3" t="s">
        <v>134</v>
      </c>
      <c r="B151" s="4" t="s">
        <v>6</v>
      </c>
      <c r="C151" s="22" t="s">
        <v>1398</v>
      </c>
    </row>
    <row r="152" spans="1:3" ht="60.75" hidden="1" thickBot="1">
      <c r="A152" s="3" t="s">
        <v>135</v>
      </c>
      <c r="B152" s="4"/>
      <c r="C152" s="24" t="s">
        <v>1399</v>
      </c>
    </row>
    <row r="153" spans="1:3" ht="24" hidden="1" thickBot="1">
      <c r="A153" s="5" t="s">
        <v>60</v>
      </c>
      <c r="B153" s="4" t="s">
        <v>25</v>
      </c>
      <c r="C153" s="22">
        <v>1</v>
      </c>
    </row>
    <row r="154" spans="1:3" ht="24" hidden="1" thickBot="1">
      <c r="A154" s="5" t="s">
        <v>61</v>
      </c>
      <c r="B154" s="4" t="s">
        <v>25</v>
      </c>
      <c r="C154" s="22">
        <v>2</v>
      </c>
    </row>
    <row r="155" spans="1:3" ht="60.75" hidden="1" thickBot="1">
      <c r="A155" s="3" t="s">
        <v>136</v>
      </c>
      <c r="B155" s="4"/>
      <c r="C155" s="22" t="s">
        <v>1400</v>
      </c>
    </row>
    <row r="156" spans="1:3" ht="24" hidden="1" thickBot="1">
      <c r="A156" s="5" t="s">
        <v>60</v>
      </c>
      <c r="B156" s="4" t="s">
        <v>25</v>
      </c>
      <c r="C156" s="22">
        <v>1</v>
      </c>
    </row>
    <row r="157" spans="1:3" ht="24" hidden="1" thickBot="1">
      <c r="A157" s="5" t="s">
        <v>61</v>
      </c>
      <c r="B157" s="4" t="s">
        <v>25</v>
      </c>
      <c r="C157" s="22">
        <v>2</v>
      </c>
    </row>
    <row r="158" spans="1:3" ht="75.75" hidden="1" thickBot="1">
      <c r="A158" s="3" t="s">
        <v>137</v>
      </c>
      <c r="B158" s="4" t="s">
        <v>6</v>
      </c>
      <c r="C158" s="22" t="s">
        <v>1401</v>
      </c>
    </row>
    <row r="159" spans="1:3" ht="30.75" hidden="1" thickBot="1">
      <c r="A159" s="3" t="s">
        <v>138</v>
      </c>
      <c r="B159" s="4"/>
      <c r="C159" s="22" t="s">
        <v>1402</v>
      </c>
    </row>
    <row r="160" spans="1:3" ht="23.25" hidden="1" customHeight="1">
      <c r="A160" s="8" t="s">
        <v>126</v>
      </c>
      <c r="B160" s="128" t="s">
        <v>17</v>
      </c>
      <c r="C160" s="131">
        <v>1</v>
      </c>
    </row>
    <row r="161" spans="1:3" ht="23.25" hidden="1" customHeight="1">
      <c r="A161" s="8" t="s">
        <v>129</v>
      </c>
      <c r="B161" s="130"/>
      <c r="C161" s="131"/>
    </row>
    <row r="162" spans="1:3" ht="23.25" hidden="1" customHeight="1">
      <c r="A162" s="8" t="s">
        <v>139</v>
      </c>
      <c r="B162" s="130"/>
      <c r="C162" s="131"/>
    </row>
    <row r="163" spans="1:3" ht="23.25" hidden="1" customHeight="1">
      <c r="A163" s="8" t="s">
        <v>140</v>
      </c>
      <c r="B163" s="130"/>
      <c r="C163" s="131"/>
    </row>
    <row r="164" spans="1:3" ht="24" hidden="1" customHeight="1" thickBot="1">
      <c r="A164" s="5" t="s">
        <v>141</v>
      </c>
      <c r="B164" s="129"/>
      <c r="C164" s="131"/>
    </row>
    <row r="165" spans="1:3" ht="23.25" hidden="1" customHeight="1">
      <c r="A165" s="8" t="s">
        <v>126</v>
      </c>
      <c r="B165" s="128" t="s">
        <v>17</v>
      </c>
      <c r="C165" s="131">
        <v>2</v>
      </c>
    </row>
    <row r="166" spans="1:3" ht="23.25" hidden="1" customHeight="1">
      <c r="A166" s="8" t="s">
        <v>129</v>
      </c>
      <c r="B166" s="130"/>
      <c r="C166" s="131"/>
    </row>
    <row r="167" spans="1:3" ht="23.25" hidden="1" customHeight="1">
      <c r="A167" s="8" t="s">
        <v>139</v>
      </c>
      <c r="B167" s="130"/>
      <c r="C167" s="131"/>
    </row>
    <row r="168" spans="1:3" ht="23.25" hidden="1" customHeight="1">
      <c r="A168" s="8" t="s">
        <v>122</v>
      </c>
      <c r="B168" s="130"/>
      <c r="C168" s="131"/>
    </row>
    <row r="169" spans="1:3" ht="24" hidden="1" customHeight="1" thickBot="1">
      <c r="A169" s="5" t="s">
        <v>123</v>
      </c>
      <c r="B169" s="129"/>
      <c r="C169" s="131"/>
    </row>
    <row r="170" spans="1:3" ht="30.75" hidden="1" thickBot="1">
      <c r="A170" s="3" t="s">
        <v>142</v>
      </c>
      <c r="B170" s="4"/>
      <c r="C170" s="22"/>
    </row>
    <row r="171" spans="1:3" ht="75.75" hidden="1" thickBot="1">
      <c r="A171" s="3" t="s">
        <v>143</v>
      </c>
      <c r="B171" s="4" t="s">
        <v>6</v>
      </c>
      <c r="C171" s="22" t="s">
        <v>1403</v>
      </c>
    </row>
    <row r="172" spans="1:3" ht="45.75" hidden="1" thickBot="1">
      <c r="A172" s="3" t="s">
        <v>144</v>
      </c>
      <c r="B172" s="4"/>
      <c r="C172" s="22" t="s">
        <v>1404</v>
      </c>
    </row>
    <row r="173" spans="1:3" ht="23.25" hidden="1" customHeight="1">
      <c r="A173" s="8" t="s">
        <v>120</v>
      </c>
      <c r="B173" s="128" t="s">
        <v>6</v>
      </c>
      <c r="C173" s="131">
        <v>1</v>
      </c>
    </row>
    <row r="174" spans="1:3" ht="24" hidden="1" customHeight="1" thickBot="1">
      <c r="A174" s="5" t="s">
        <v>121</v>
      </c>
      <c r="B174" s="129"/>
      <c r="C174" s="131"/>
    </row>
    <row r="175" spans="1:3" ht="23.25" hidden="1" customHeight="1">
      <c r="A175" s="8" t="s">
        <v>122</v>
      </c>
      <c r="B175" s="128" t="s">
        <v>6</v>
      </c>
      <c r="C175" s="131">
        <v>2</v>
      </c>
    </row>
    <row r="176" spans="1:3" ht="24" hidden="1" customHeight="1" thickBot="1">
      <c r="A176" s="9" t="s">
        <v>145</v>
      </c>
      <c r="B176" s="129"/>
      <c r="C176" s="131"/>
    </row>
    <row r="177" spans="1:3" ht="45.75" hidden="1" thickBot="1">
      <c r="A177" s="3" t="s">
        <v>146</v>
      </c>
      <c r="B177" s="4"/>
      <c r="C177" s="22" t="s">
        <v>1408</v>
      </c>
    </row>
    <row r="178" spans="1:3" ht="23.25" hidden="1" customHeight="1">
      <c r="A178" s="8" t="s">
        <v>120</v>
      </c>
      <c r="B178" s="128" t="s">
        <v>6</v>
      </c>
      <c r="C178" s="131">
        <v>1</v>
      </c>
    </row>
    <row r="179" spans="1:3" ht="24" hidden="1" customHeight="1" thickBot="1">
      <c r="A179" s="5" t="s">
        <v>121</v>
      </c>
      <c r="B179" s="129"/>
      <c r="C179" s="131"/>
    </row>
    <row r="180" spans="1:3" ht="23.25" hidden="1" customHeight="1">
      <c r="A180" s="8" t="s">
        <v>122</v>
      </c>
      <c r="B180" s="128" t="s">
        <v>6</v>
      </c>
      <c r="C180" s="131">
        <v>2</v>
      </c>
    </row>
    <row r="181" spans="1:3" ht="24" hidden="1" customHeight="1" thickBot="1">
      <c r="A181" s="5" t="s">
        <v>123</v>
      </c>
      <c r="B181" s="129"/>
      <c r="C181" s="131"/>
    </row>
    <row r="182" spans="1:3" ht="45.75" hidden="1" thickBot="1">
      <c r="A182" s="3" t="s">
        <v>147</v>
      </c>
      <c r="B182" s="4"/>
      <c r="C182" s="22"/>
    </row>
    <row r="183" spans="1:3" ht="60.75" hidden="1" thickBot="1">
      <c r="A183" s="3" t="s">
        <v>148</v>
      </c>
      <c r="B183" s="4" t="s">
        <v>6</v>
      </c>
      <c r="C183" s="22" t="s">
        <v>1405</v>
      </c>
    </row>
    <row r="184" spans="1:3" ht="45.75" hidden="1" thickBot="1">
      <c r="A184" s="3" t="s">
        <v>149</v>
      </c>
      <c r="B184" s="4"/>
      <c r="C184" s="22" t="s">
        <v>1407</v>
      </c>
    </row>
    <row r="185" spans="1:3" ht="23.25" hidden="1" customHeight="1">
      <c r="A185" s="8" t="s">
        <v>120</v>
      </c>
      <c r="B185" s="128" t="s">
        <v>6</v>
      </c>
      <c r="C185" s="131">
        <v>1</v>
      </c>
    </row>
    <row r="186" spans="1:3" ht="24" hidden="1" customHeight="1" thickBot="1">
      <c r="A186" s="9" t="s">
        <v>128</v>
      </c>
      <c r="B186" s="129"/>
      <c r="C186" s="131"/>
    </row>
    <row r="187" spans="1:3" ht="23.25" hidden="1" customHeight="1">
      <c r="A187" s="8" t="s">
        <v>122</v>
      </c>
      <c r="B187" s="128" t="s">
        <v>6</v>
      </c>
      <c r="C187" s="131">
        <v>2</v>
      </c>
    </row>
    <row r="188" spans="1:3" ht="24" hidden="1" customHeight="1" thickBot="1">
      <c r="A188" s="9" t="s">
        <v>150</v>
      </c>
      <c r="B188" s="129"/>
      <c r="C188" s="131"/>
    </row>
    <row r="189" spans="1:3" ht="60.75" hidden="1" thickBot="1">
      <c r="A189" s="3" t="s">
        <v>151</v>
      </c>
      <c r="B189" s="4"/>
      <c r="C189" s="22"/>
    </row>
    <row r="190" spans="1:3" ht="27" hidden="1" thickBot="1">
      <c r="A190" s="3" t="s">
        <v>152</v>
      </c>
      <c r="B190" s="4"/>
      <c r="C190" s="22" t="s">
        <v>1406</v>
      </c>
    </row>
    <row r="191" spans="1:3" ht="23.25" hidden="1" customHeight="1">
      <c r="A191" s="8" t="s">
        <v>120</v>
      </c>
      <c r="B191" s="128"/>
      <c r="C191" s="131">
        <v>1</v>
      </c>
    </row>
    <row r="192" spans="1:3" ht="24" hidden="1" customHeight="1" thickBot="1">
      <c r="A192" s="5" t="s">
        <v>153</v>
      </c>
      <c r="B192" s="129"/>
      <c r="C192" s="131"/>
    </row>
    <row r="193" spans="1:3" ht="23.25" hidden="1" customHeight="1">
      <c r="A193" s="8" t="s">
        <v>154</v>
      </c>
      <c r="B193" s="128" t="s">
        <v>6</v>
      </c>
      <c r="C193" s="131"/>
    </row>
    <row r="194" spans="1:3" ht="24" hidden="1" customHeight="1" thickBot="1">
      <c r="A194" s="9" t="s">
        <v>155</v>
      </c>
      <c r="B194" s="129"/>
      <c r="C194" s="131"/>
    </row>
    <row r="195" spans="1:3" ht="23.25" hidden="1" customHeight="1">
      <c r="A195" s="8" t="s">
        <v>156</v>
      </c>
      <c r="B195" s="128" t="s">
        <v>6</v>
      </c>
      <c r="C195" s="131">
        <v>2</v>
      </c>
    </row>
    <row r="196" spans="1:3" ht="23.25" hidden="1" customHeight="1">
      <c r="A196" s="8" t="s">
        <v>157</v>
      </c>
      <c r="B196" s="130"/>
      <c r="C196" s="131"/>
    </row>
    <row r="197" spans="1:3" ht="23.25" hidden="1" customHeight="1">
      <c r="A197" s="8" t="s">
        <v>158</v>
      </c>
      <c r="B197" s="130"/>
      <c r="C197" s="131"/>
    </row>
    <row r="198" spans="1:3" ht="23.25" hidden="1" customHeight="1">
      <c r="A198" s="8" t="s">
        <v>159</v>
      </c>
      <c r="B198" s="130"/>
      <c r="C198" s="131"/>
    </row>
    <row r="199" spans="1:3" ht="24" hidden="1" customHeight="1" thickBot="1">
      <c r="A199" s="9" t="s">
        <v>160</v>
      </c>
      <c r="B199" s="129"/>
      <c r="C199" s="131"/>
    </row>
    <row r="200" spans="1:3" ht="23.25" hidden="1" customHeight="1">
      <c r="A200" s="8" t="s">
        <v>122</v>
      </c>
      <c r="B200" s="128"/>
      <c r="C200" s="131" t="s">
        <v>1409</v>
      </c>
    </row>
    <row r="201" spans="1:3" ht="24" hidden="1" customHeight="1" thickBot="1">
      <c r="A201" s="5" t="s">
        <v>161</v>
      </c>
      <c r="B201" s="129"/>
      <c r="C201" s="131"/>
    </row>
    <row r="202" spans="1:3" ht="23.25" hidden="1" customHeight="1">
      <c r="A202" s="8" t="s">
        <v>154</v>
      </c>
      <c r="B202" s="128" t="s">
        <v>6</v>
      </c>
      <c r="C202" s="131">
        <v>3</v>
      </c>
    </row>
    <row r="203" spans="1:3" ht="24" hidden="1" customHeight="1" thickBot="1">
      <c r="A203" s="9" t="s">
        <v>155</v>
      </c>
      <c r="B203" s="129"/>
      <c r="C203" s="131"/>
    </row>
    <row r="204" spans="1:3" ht="23.25" hidden="1" customHeight="1">
      <c r="A204" s="8" t="s">
        <v>156</v>
      </c>
      <c r="B204" s="128" t="s">
        <v>6</v>
      </c>
      <c r="C204" s="131">
        <v>4</v>
      </c>
    </row>
    <row r="205" spans="1:3" ht="23.25" hidden="1" customHeight="1">
      <c r="A205" s="8" t="s">
        <v>157</v>
      </c>
      <c r="B205" s="130"/>
      <c r="C205" s="131"/>
    </row>
    <row r="206" spans="1:3" ht="23.25" hidden="1" customHeight="1">
      <c r="A206" s="8" t="s">
        <v>158</v>
      </c>
      <c r="B206" s="130"/>
      <c r="C206" s="131"/>
    </row>
    <row r="207" spans="1:3" ht="23.25" hidden="1" customHeight="1">
      <c r="A207" s="8" t="s">
        <v>162</v>
      </c>
      <c r="B207" s="130"/>
      <c r="C207" s="131"/>
    </row>
    <row r="208" spans="1:3" ht="24" hidden="1" customHeight="1" thickBot="1">
      <c r="A208" s="9" t="s">
        <v>163</v>
      </c>
      <c r="B208" s="129"/>
      <c r="C208" s="131"/>
    </row>
    <row r="209" spans="1:3" ht="60.75" hidden="1" thickBot="1">
      <c r="A209" s="3" t="s">
        <v>164</v>
      </c>
      <c r="B209" s="4"/>
      <c r="C209" s="22"/>
    </row>
    <row r="210" spans="1:3" ht="60.75" hidden="1" thickBot="1">
      <c r="A210" s="3" t="s">
        <v>165</v>
      </c>
      <c r="B210" s="4"/>
      <c r="C210" s="25" t="s">
        <v>1410</v>
      </c>
    </row>
    <row r="211" spans="1:3" ht="23.25" hidden="1" customHeight="1">
      <c r="A211" s="8" t="s">
        <v>126</v>
      </c>
      <c r="B211" s="128" t="s">
        <v>6</v>
      </c>
      <c r="C211" s="131">
        <v>1</v>
      </c>
    </row>
    <row r="212" spans="1:3" ht="24" hidden="1" customHeight="1" thickBot="1">
      <c r="A212" s="5" t="s">
        <v>166</v>
      </c>
      <c r="B212" s="129"/>
      <c r="C212" s="131"/>
    </row>
    <row r="213" spans="1:3" ht="24" hidden="1" thickBot="1">
      <c r="A213" s="5" t="s">
        <v>167</v>
      </c>
      <c r="B213" s="4" t="s">
        <v>6</v>
      </c>
      <c r="C213" s="22">
        <v>2</v>
      </c>
    </row>
    <row r="214" spans="1:3" ht="60.75" hidden="1" thickBot="1">
      <c r="A214" s="3" t="s">
        <v>168</v>
      </c>
      <c r="B214" s="4"/>
      <c r="C214" s="22" t="s">
        <v>1411</v>
      </c>
    </row>
    <row r="215" spans="1:3" ht="23.25" hidden="1" customHeight="1">
      <c r="A215" s="8" t="s">
        <v>126</v>
      </c>
      <c r="B215" s="128" t="s">
        <v>6</v>
      </c>
      <c r="C215" s="131">
        <v>1</v>
      </c>
    </row>
    <row r="216" spans="1:3" ht="24" hidden="1" customHeight="1" thickBot="1">
      <c r="A216" s="5" t="s">
        <v>166</v>
      </c>
      <c r="B216" s="129"/>
      <c r="C216" s="131"/>
    </row>
    <row r="217" spans="1:3" ht="24" hidden="1" thickBot="1">
      <c r="A217" s="5" t="s">
        <v>167</v>
      </c>
      <c r="B217" s="4" t="s">
        <v>6</v>
      </c>
      <c r="C217" s="22">
        <v>2</v>
      </c>
    </row>
    <row r="218" spans="1:3" ht="79.5" hidden="1" thickBot="1">
      <c r="A218" s="3" t="s">
        <v>169</v>
      </c>
      <c r="B218" s="4"/>
      <c r="C218" s="24" t="s">
        <v>1412</v>
      </c>
    </row>
    <row r="219" spans="1:3" ht="23.25" hidden="1" customHeight="1">
      <c r="A219" s="8" t="s">
        <v>126</v>
      </c>
      <c r="B219" s="128" t="s">
        <v>36</v>
      </c>
      <c r="C219" s="131">
        <v>1</v>
      </c>
    </row>
    <row r="220" spans="1:3" ht="23.25" hidden="1" customHeight="1">
      <c r="A220" s="8" t="s">
        <v>170</v>
      </c>
      <c r="B220" s="130"/>
      <c r="C220" s="131"/>
    </row>
    <row r="221" spans="1:3" ht="23.25" hidden="1" customHeight="1">
      <c r="A221" s="8" t="s">
        <v>171</v>
      </c>
      <c r="B221" s="130"/>
      <c r="C221" s="131"/>
    </row>
    <row r="222" spans="1:3" ht="23.25" hidden="1" customHeight="1">
      <c r="A222" s="8" t="s">
        <v>172</v>
      </c>
      <c r="B222" s="130"/>
      <c r="C222" s="131"/>
    </row>
    <row r="223" spans="1:3" ht="23.25" hidden="1" customHeight="1">
      <c r="A223" s="8" t="s">
        <v>173</v>
      </c>
      <c r="B223" s="130"/>
      <c r="C223" s="131"/>
    </row>
    <row r="224" spans="1:3" ht="24" hidden="1" customHeight="1" thickBot="1">
      <c r="A224" s="5" t="s">
        <v>174</v>
      </c>
      <c r="B224" s="129"/>
      <c r="C224" s="131"/>
    </row>
    <row r="225" spans="1:3" ht="23.25" hidden="1" customHeight="1">
      <c r="A225" s="8" t="s">
        <v>126</v>
      </c>
      <c r="B225" s="128" t="s">
        <v>36</v>
      </c>
      <c r="C225" s="131">
        <v>2</v>
      </c>
    </row>
    <row r="226" spans="1:3" ht="23.25" hidden="1" customHeight="1">
      <c r="A226" s="8" t="s">
        <v>170</v>
      </c>
      <c r="B226" s="130"/>
      <c r="C226" s="131"/>
    </row>
    <row r="227" spans="1:3" ht="23.25" hidden="1" customHeight="1">
      <c r="A227" s="8" t="s">
        <v>171</v>
      </c>
      <c r="B227" s="130"/>
      <c r="C227" s="131"/>
    </row>
    <row r="228" spans="1:3" ht="23.25" hidden="1" customHeight="1">
      <c r="A228" s="8" t="s">
        <v>175</v>
      </c>
      <c r="B228" s="130"/>
      <c r="C228" s="131"/>
    </row>
    <row r="229" spans="1:3" ht="24" hidden="1" customHeight="1" thickBot="1">
      <c r="A229" s="5" t="s">
        <v>176</v>
      </c>
      <c r="B229" s="129"/>
      <c r="C229" s="131"/>
    </row>
    <row r="230" spans="1:3" ht="45.75" hidden="1" thickBot="1">
      <c r="A230" s="3" t="s">
        <v>177</v>
      </c>
      <c r="B230" s="4"/>
      <c r="C230" s="22"/>
    </row>
    <row r="231" spans="1:3" ht="90.75" hidden="1" thickBot="1">
      <c r="A231" s="3" t="s">
        <v>178</v>
      </c>
      <c r="B231" s="4" t="s">
        <v>6</v>
      </c>
      <c r="C231" s="22" t="s">
        <v>1413</v>
      </c>
    </row>
    <row r="232" spans="1:3" ht="45.75" hidden="1" thickBot="1">
      <c r="A232" s="3" t="s">
        <v>179</v>
      </c>
      <c r="B232" s="4"/>
      <c r="C232" s="22"/>
    </row>
    <row r="233" spans="1:3" ht="60.75" hidden="1" thickBot="1">
      <c r="A233" s="3" t="s">
        <v>180</v>
      </c>
      <c r="B233" s="4"/>
      <c r="C233" s="22" t="s">
        <v>1414</v>
      </c>
    </row>
    <row r="234" spans="1:3" ht="24" hidden="1" thickBot="1">
      <c r="A234" s="5" t="s">
        <v>181</v>
      </c>
      <c r="B234" s="4" t="s">
        <v>6</v>
      </c>
      <c r="C234" s="22">
        <v>1</v>
      </c>
    </row>
    <row r="235" spans="1:3" ht="24" hidden="1" thickBot="1">
      <c r="A235" s="5" t="s">
        <v>182</v>
      </c>
      <c r="B235" s="4" t="s">
        <v>6</v>
      </c>
      <c r="C235" s="22">
        <v>2</v>
      </c>
    </row>
    <row r="236" spans="1:3" ht="75.75" hidden="1" thickBot="1">
      <c r="A236" s="3" t="s">
        <v>183</v>
      </c>
      <c r="B236" s="4" t="s">
        <v>6</v>
      </c>
      <c r="C236" s="22" t="s">
        <v>1415</v>
      </c>
    </row>
    <row r="237" spans="1:3" ht="75.75" hidden="1" thickBot="1">
      <c r="A237" s="3" t="s">
        <v>184</v>
      </c>
      <c r="B237" s="4" t="s">
        <v>6</v>
      </c>
      <c r="C237" s="22" t="s">
        <v>1416</v>
      </c>
    </row>
    <row r="238" spans="1:3" ht="75.75" hidden="1" thickBot="1">
      <c r="A238" s="3" t="s">
        <v>185</v>
      </c>
      <c r="B238" s="4" t="s">
        <v>6</v>
      </c>
      <c r="C238" s="22" t="s">
        <v>1417</v>
      </c>
    </row>
    <row r="239" spans="1:3" ht="75.75" hidden="1" thickBot="1">
      <c r="A239" s="3" t="s">
        <v>186</v>
      </c>
      <c r="B239" s="4" t="s">
        <v>6</v>
      </c>
      <c r="C239" s="22" t="s">
        <v>1418</v>
      </c>
    </row>
    <row r="240" spans="1:3" ht="60.75" hidden="1" thickBot="1">
      <c r="A240" s="3" t="s">
        <v>187</v>
      </c>
      <c r="B240" s="4" t="s">
        <v>6</v>
      </c>
      <c r="C240" s="22" t="s">
        <v>1419</v>
      </c>
    </row>
    <row r="241" spans="1:3" ht="60.75" hidden="1" thickBot="1">
      <c r="A241" s="3" t="s">
        <v>188</v>
      </c>
      <c r="B241" s="4" t="s">
        <v>6</v>
      </c>
      <c r="C241" s="22" t="s">
        <v>1420</v>
      </c>
    </row>
    <row r="242" spans="1:3" ht="24" hidden="1" thickBot="1">
      <c r="A242" s="10" t="s">
        <v>189</v>
      </c>
      <c r="B242" s="4"/>
      <c r="C242" s="22"/>
    </row>
    <row r="243" spans="1:3" ht="30.75" hidden="1" thickBot="1">
      <c r="A243" s="3" t="s">
        <v>190</v>
      </c>
      <c r="B243" s="4"/>
      <c r="C243" s="22"/>
    </row>
    <row r="244" spans="1:3" ht="60.75" hidden="1" thickBot="1">
      <c r="A244" s="3" t="s">
        <v>191</v>
      </c>
      <c r="B244" s="4" t="s">
        <v>6</v>
      </c>
      <c r="C244" s="22" t="s">
        <v>1421</v>
      </c>
    </row>
    <row r="245" spans="1:3" ht="75.75" hidden="1" thickBot="1">
      <c r="A245" s="3" t="s">
        <v>192</v>
      </c>
      <c r="B245" s="4" t="s">
        <v>6</v>
      </c>
      <c r="C245" s="22" t="s">
        <v>1422</v>
      </c>
    </row>
    <row r="246" spans="1:3" ht="30.75" hidden="1" thickBot="1">
      <c r="A246" s="3" t="s">
        <v>193</v>
      </c>
      <c r="B246" s="4"/>
      <c r="C246" s="22"/>
    </row>
    <row r="247" spans="1:3" ht="90.75" hidden="1" thickBot="1">
      <c r="A247" s="3" t="s">
        <v>194</v>
      </c>
      <c r="B247" s="4"/>
      <c r="C247" s="22" t="s">
        <v>1423</v>
      </c>
    </row>
    <row r="248" spans="1:3" ht="24" hidden="1" thickBot="1">
      <c r="A248" s="5" t="s">
        <v>107</v>
      </c>
      <c r="B248" s="4" t="s">
        <v>6</v>
      </c>
      <c r="C248" s="22">
        <v>1</v>
      </c>
    </row>
    <row r="249" spans="1:3" ht="24" hidden="1" thickBot="1">
      <c r="A249" s="5" t="s">
        <v>108</v>
      </c>
      <c r="B249" s="4" t="s">
        <v>6</v>
      </c>
      <c r="C249" s="22">
        <v>2</v>
      </c>
    </row>
    <row r="250" spans="1:3" ht="24" hidden="1" thickBot="1">
      <c r="A250" s="5" t="s">
        <v>109</v>
      </c>
      <c r="B250" s="4" t="s">
        <v>6</v>
      </c>
      <c r="C250" s="22">
        <v>3</v>
      </c>
    </row>
    <row r="251" spans="1:3" ht="60.75" hidden="1" thickBot="1">
      <c r="A251" s="3" t="s">
        <v>195</v>
      </c>
      <c r="B251" s="4" t="s">
        <v>6</v>
      </c>
      <c r="C251" s="22" t="s">
        <v>1424</v>
      </c>
    </row>
    <row r="252" spans="1:3" ht="45.75" hidden="1" thickBot="1">
      <c r="A252" s="3" t="s">
        <v>196</v>
      </c>
      <c r="B252" s="4"/>
      <c r="C252" s="22" t="s">
        <v>1425</v>
      </c>
    </row>
    <row r="253" spans="1:3" ht="24" hidden="1" thickBot="1">
      <c r="A253" s="5" t="s">
        <v>197</v>
      </c>
      <c r="B253" s="4" t="s">
        <v>6</v>
      </c>
      <c r="C253" s="22">
        <v>1</v>
      </c>
    </row>
    <row r="254" spans="1:3" ht="24" hidden="1" thickBot="1">
      <c r="A254" s="5" t="s">
        <v>198</v>
      </c>
      <c r="B254" s="4" t="s">
        <v>6</v>
      </c>
      <c r="C254" s="22">
        <v>2</v>
      </c>
    </row>
    <row r="255" spans="1:3" ht="24" hidden="1" thickBot="1">
      <c r="A255" s="5" t="s">
        <v>199</v>
      </c>
      <c r="B255" s="4" t="s">
        <v>6</v>
      </c>
      <c r="C255" s="22">
        <v>3</v>
      </c>
    </row>
    <row r="256" spans="1:3" ht="60.75" hidden="1" thickBot="1">
      <c r="A256" s="3" t="s">
        <v>200</v>
      </c>
      <c r="B256" s="4"/>
      <c r="C256" s="22"/>
    </row>
    <row r="257" spans="1:3" ht="75.75" hidden="1" thickBot="1">
      <c r="A257" s="3" t="s">
        <v>201</v>
      </c>
      <c r="B257" s="4"/>
      <c r="C257" s="22" t="s">
        <v>1426</v>
      </c>
    </row>
    <row r="258" spans="1:3" ht="24" hidden="1" thickBot="1">
      <c r="A258" s="5" t="s">
        <v>202</v>
      </c>
      <c r="B258" s="4" t="s">
        <v>6</v>
      </c>
      <c r="C258" s="22">
        <v>1</v>
      </c>
    </row>
    <row r="259" spans="1:3" ht="24" hidden="1" thickBot="1">
      <c r="A259" s="5" t="s">
        <v>203</v>
      </c>
      <c r="B259" s="4" t="s">
        <v>6</v>
      </c>
      <c r="C259" s="22">
        <v>2</v>
      </c>
    </row>
    <row r="260" spans="1:3" ht="75.75" hidden="1" thickBot="1">
      <c r="A260" s="3" t="s">
        <v>204</v>
      </c>
      <c r="B260" s="4" t="s">
        <v>6</v>
      </c>
      <c r="C260" s="22" t="s">
        <v>1427</v>
      </c>
    </row>
    <row r="261" spans="1:3" ht="75.75" hidden="1" thickBot="1">
      <c r="A261" s="3" t="s">
        <v>205</v>
      </c>
      <c r="B261" s="4" t="s">
        <v>13</v>
      </c>
      <c r="C261" s="22" t="s">
        <v>1428</v>
      </c>
    </row>
    <row r="262" spans="1:3" ht="60.75" hidden="1" thickBot="1">
      <c r="A262" s="3" t="s">
        <v>206</v>
      </c>
      <c r="B262" s="4" t="s">
        <v>13</v>
      </c>
      <c r="C262" s="22" t="s">
        <v>1429</v>
      </c>
    </row>
    <row r="263" spans="1:3" ht="60.75" hidden="1" thickBot="1">
      <c r="A263" s="3" t="s">
        <v>207</v>
      </c>
      <c r="B263" s="4" t="s">
        <v>6</v>
      </c>
      <c r="C263" s="22" t="s">
        <v>1430</v>
      </c>
    </row>
    <row r="264" spans="1:3" ht="45.75" hidden="1" thickBot="1">
      <c r="A264" s="6" t="s">
        <v>208</v>
      </c>
      <c r="B264" s="4" t="s">
        <v>6</v>
      </c>
      <c r="C264" s="22" t="s">
        <v>1431</v>
      </c>
    </row>
    <row r="265" spans="1:3" ht="75.75" hidden="1" thickBot="1">
      <c r="A265" s="6" t="s">
        <v>209</v>
      </c>
      <c r="B265" s="4" t="s">
        <v>6</v>
      </c>
      <c r="C265" s="22" t="s">
        <v>1432</v>
      </c>
    </row>
    <row r="266" spans="1:3" ht="60.75" hidden="1" thickBot="1">
      <c r="A266" s="3" t="s">
        <v>210</v>
      </c>
      <c r="B266" s="4"/>
      <c r="C266" s="22"/>
    </row>
    <row r="267" spans="1:3" ht="45.75" hidden="1" thickBot="1">
      <c r="A267" s="3" t="s">
        <v>211</v>
      </c>
      <c r="B267" s="4" t="s">
        <v>6</v>
      </c>
      <c r="C267" s="22" t="s">
        <v>1397</v>
      </c>
    </row>
    <row r="268" spans="1:3" ht="30.75" hidden="1" thickBot="1">
      <c r="A268" s="3" t="s">
        <v>212</v>
      </c>
      <c r="B268" s="4" t="s">
        <v>6</v>
      </c>
      <c r="C268" s="22" t="s">
        <v>1433</v>
      </c>
    </row>
    <row r="269" spans="1:3" ht="30.75" hidden="1" thickBot="1">
      <c r="A269" s="3" t="s">
        <v>213</v>
      </c>
      <c r="B269" s="4"/>
      <c r="C269" s="22" t="s">
        <v>1434</v>
      </c>
    </row>
    <row r="270" spans="1:3" ht="24" hidden="1" thickBot="1">
      <c r="A270" s="5" t="s">
        <v>60</v>
      </c>
      <c r="B270" s="4" t="s">
        <v>25</v>
      </c>
      <c r="C270" s="22">
        <v>1</v>
      </c>
    </row>
    <row r="271" spans="1:3" ht="24" hidden="1" thickBot="1">
      <c r="A271" s="5" t="s">
        <v>61</v>
      </c>
      <c r="B271" s="4" t="s">
        <v>25</v>
      </c>
      <c r="C271" s="22">
        <v>2</v>
      </c>
    </row>
    <row r="272" spans="1:3" ht="45.75" hidden="1" thickBot="1">
      <c r="A272" s="3" t="s">
        <v>214</v>
      </c>
      <c r="B272" s="4" t="s">
        <v>6</v>
      </c>
      <c r="C272" s="22" t="s">
        <v>1435</v>
      </c>
    </row>
    <row r="273" spans="1:3" ht="30.75" hidden="1" thickBot="1">
      <c r="A273" s="3" t="s">
        <v>215</v>
      </c>
      <c r="B273" s="4" t="s">
        <v>17</v>
      </c>
      <c r="C273" s="22" t="s">
        <v>1436</v>
      </c>
    </row>
    <row r="274" spans="1:3" ht="30.75" hidden="1" thickBot="1">
      <c r="A274" s="3" t="s">
        <v>216</v>
      </c>
      <c r="B274" s="4"/>
      <c r="C274" s="22"/>
    </row>
    <row r="275" spans="1:3" ht="45.75" hidden="1" thickBot="1">
      <c r="A275" s="3" t="s">
        <v>217</v>
      </c>
      <c r="B275" s="4" t="s">
        <v>6</v>
      </c>
      <c r="C275" s="22" t="s">
        <v>1403</v>
      </c>
    </row>
    <row r="276" spans="1:3" ht="45.75" hidden="1" thickBot="1">
      <c r="A276" s="3" t="s">
        <v>218</v>
      </c>
      <c r="B276" s="4" t="s">
        <v>6</v>
      </c>
      <c r="C276" s="22" t="s">
        <v>1437</v>
      </c>
    </row>
    <row r="277" spans="1:3" ht="30.75" hidden="1" thickBot="1">
      <c r="A277" s="3" t="s">
        <v>219</v>
      </c>
      <c r="B277" s="4"/>
      <c r="C277" s="22"/>
    </row>
    <row r="278" spans="1:3" ht="60.75" hidden="1" thickBot="1">
      <c r="A278" s="3" t="s">
        <v>220</v>
      </c>
      <c r="B278" s="4" t="s">
        <v>6</v>
      </c>
      <c r="C278" s="22" t="s">
        <v>1405</v>
      </c>
    </row>
    <row r="279" spans="1:3" ht="60.75" hidden="1" thickBot="1">
      <c r="A279" s="6" t="s">
        <v>221</v>
      </c>
      <c r="B279" s="4" t="s">
        <v>6</v>
      </c>
      <c r="C279" s="22" t="s">
        <v>1438</v>
      </c>
    </row>
    <row r="280" spans="1:3" ht="45.75" hidden="1" thickBot="1">
      <c r="A280" s="3" t="s">
        <v>222</v>
      </c>
      <c r="B280" s="4"/>
      <c r="C280" s="22"/>
    </row>
    <row r="281" spans="1:3" ht="60.75" hidden="1" thickBot="1">
      <c r="A281" s="3" t="s">
        <v>223</v>
      </c>
      <c r="B281" s="4" t="s">
        <v>6</v>
      </c>
      <c r="C281" s="22" t="s">
        <v>1439</v>
      </c>
    </row>
    <row r="282" spans="1:3" ht="30.75" hidden="1" thickBot="1">
      <c r="A282" s="3" t="s">
        <v>224</v>
      </c>
      <c r="B282" s="4" t="s">
        <v>36</v>
      </c>
      <c r="C282" s="22" t="s">
        <v>1440</v>
      </c>
    </row>
    <row r="283" spans="1:3" ht="45.75" hidden="1" thickBot="1">
      <c r="A283" s="3" t="s">
        <v>225</v>
      </c>
      <c r="B283" s="4"/>
      <c r="C283" s="22"/>
    </row>
    <row r="284" spans="1:3" ht="60.75" hidden="1" thickBot="1">
      <c r="A284" s="3" t="s">
        <v>226</v>
      </c>
      <c r="B284" s="4" t="s">
        <v>6</v>
      </c>
      <c r="C284" s="22" t="s">
        <v>1441</v>
      </c>
    </row>
    <row r="285" spans="1:3" ht="60.75" hidden="1" thickBot="1">
      <c r="A285" s="3" t="s">
        <v>227</v>
      </c>
      <c r="B285" s="4"/>
      <c r="C285" s="22"/>
    </row>
    <row r="286" spans="1:3" ht="45.75" hidden="1" thickBot="1">
      <c r="A286" s="3" t="s">
        <v>228</v>
      </c>
      <c r="B286" s="4" t="s">
        <v>6</v>
      </c>
      <c r="C286" s="22" t="s">
        <v>1442</v>
      </c>
    </row>
    <row r="287" spans="1:3" ht="30.75" hidden="1" thickBot="1">
      <c r="A287" s="3" t="s">
        <v>229</v>
      </c>
      <c r="B287" s="4" t="s">
        <v>36</v>
      </c>
      <c r="C287" s="22" t="s">
        <v>1443</v>
      </c>
    </row>
    <row r="288" spans="1:3" ht="60.75" hidden="1" thickBot="1">
      <c r="A288" s="6" t="s">
        <v>230</v>
      </c>
      <c r="B288" s="4" t="s">
        <v>6</v>
      </c>
      <c r="C288" s="22" t="s">
        <v>1444</v>
      </c>
    </row>
    <row r="289" spans="1:3" ht="105.75" hidden="1" thickBot="1">
      <c r="A289" s="6" t="s">
        <v>231</v>
      </c>
      <c r="B289" s="4" t="s">
        <v>6</v>
      </c>
      <c r="C289" s="22" t="s">
        <v>1445</v>
      </c>
    </row>
    <row r="290" spans="1:3" ht="45.75" hidden="1" thickBot="1">
      <c r="A290" s="3" t="s">
        <v>232</v>
      </c>
      <c r="B290" s="4"/>
      <c r="C290" s="22"/>
    </row>
    <row r="291" spans="1:3" ht="45.75" hidden="1" thickBot="1">
      <c r="A291" s="3" t="s">
        <v>233</v>
      </c>
      <c r="B291" s="4"/>
      <c r="C291" s="22" t="s">
        <v>1414</v>
      </c>
    </row>
    <row r="292" spans="1:3" ht="24" hidden="1" thickBot="1">
      <c r="A292" s="5" t="s">
        <v>181</v>
      </c>
      <c r="B292" s="4" t="s">
        <v>6</v>
      </c>
      <c r="C292" s="22">
        <v>1</v>
      </c>
    </row>
    <row r="293" spans="1:3" ht="24" hidden="1" thickBot="1">
      <c r="A293" s="5" t="s">
        <v>182</v>
      </c>
      <c r="B293" s="4" t="s">
        <v>6</v>
      </c>
      <c r="C293" s="22">
        <v>2</v>
      </c>
    </row>
    <row r="294" spans="1:3" ht="30.75" hidden="1" thickBot="1">
      <c r="A294" s="3" t="s">
        <v>234</v>
      </c>
      <c r="B294" s="4"/>
      <c r="C294" s="22" t="s">
        <v>1446</v>
      </c>
    </row>
    <row r="295" spans="1:3" ht="24" hidden="1" thickBot="1">
      <c r="A295" s="5" t="s">
        <v>181</v>
      </c>
      <c r="B295" s="4" t="s">
        <v>6</v>
      </c>
      <c r="C295" s="22">
        <v>1</v>
      </c>
    </row>
    <row r="296" spans="1:3" ht="24" hidden="1" thickBot="1">
      <c r="A296" s="5" t="s">
        <v>182</v>
      </c>
      <c r="B296" s="4" t="s">
        <v>6</v>
      </c>
      <c r="C296" s="22">
        <v>2</v>
      </c>
    </row>
    <row r="297" spans="1:3" ht="30.75" hidden="1" thickBot="1">
      <c r="A297" s="3" t="s">
        <v>235</v>
      </c>
      <c r="B297" s="4"/>
      <c r="C297" s="22" t="s">
        <v>1447</v>
      </c>
    </row>
    <row r="298" spans="1:3" ht="24" hidden="1" thickBot="1">
      <c r="A298" s="5" t="s">
        <v>181</v>
      </c>
      <c r="B298" s="4" t="s">
        <v>6</v>
      </c>
      <c r="C298" s="22">
        <v>1</v>
      </c>
    </row>
    <row r="299" spans="1:3" ht="24" hidden="1" thickBot="1">
      <c r="A299" s="5" t="s">
        <v>182</v>
      </c>
      <c r="B299" s="4" t="s">
        <v>6</v>
      </c>
      <c r="C299" s="22">
        <v>2</v>
      </c>
    </row>
    <row r="300" spans="1:3" ht="24" hidden="1" thickBot="1">
      <c r="A300" s="1" t="s">
        <v>236</v>
      </c>
      <c r="B300" s="2"/>
      <c r="C300" s="22"/>
    </row>
    <row r="301" spans="1:3" ht="24" hidden="1" thickBot="1">
      <c r="A301" s="7" t="s">
        <v>237</v>
      </c>
      <c r="B301" s="4"/>
      <c r="C301" s="22"/>
    </row>
    <row r="302" spans="1:3" ht="30.75" hidden="1" thickBot="1">
      <c r="A302" s="3" t="s">
        <v>238</v>
      </c>
      <c r="B302" s="4"/>
      <c r="C302" s="22"/>
    </row>
    <row r="303" spans="1:3" ht="45.75" hidden="1" thickBot="1">
      <c r="A303" s="3" t="s">
        <v>239</v>
      </c>
      <c r="B303" s="4" t="s">
        <v>6</v>
      </c>
      <c r="C303" s="24" t="s">
        <v>1448</v>
      </c>
    </row>
    <row r="304" spans="1:3" ht="30.75" hidden="1" thickBot="1">
      <c r="A304" s="3" t="s">
        <v>240</v>
      </c>
      <c r="B304" s="4"/>
      <c r="C304" s="22"/>
    </row>
    <row r="305" spans="1:3" ht="90.75" hidden="1" thickBot="1">
      <c r="A305" s="3" t="s">
        <v>241</v>
      </c>
      <c r="B305" s="4" t="s">
        <v>6</v>
      </c>
      <c r="C305" s="24" t="s">
        <v>1449</v>
      </c>
    </row>
    <row r="306" spans="1:3" ht="30.75" hidden="1" thickBot="1">
      <c r="A306" s="3" t="s">
        <v>242</v>
      </c>
      <c r="B306" s="4"/>
      <c r="C306" s="22"/>
    </row>
    <row r="307" spans="1:3" ht="45.75" hidden="1" thickBot="1">
      <c r="A307" s="3" t="s">
        <v>243</v>
      </c>
      <c r="B307" s="4" t="s">
        <v>6</v>
      </c>
      <c r="C307" s="24" t="s">
        <v>1450</v>
      </c>
    </row>
    <row r="308" spans="1:3" ht="45.75" hidden="1" thickBot="1">
      <c r="A308" s="3" t="s">
        <v>244</v>
      </c>
      <c r="B308" s="4"/>
      <c r="C308" s="22"/>
    </row>
    <row r="309" spans="1:3" ht="30.75" hidden="1" thickBot="1">
      <c r="A309" s="3" t="s">
        <v>245</v>
      </c>
      <c r="B309" s="4" t="s">
        <v>17</v>
      </c>
      <c r="C309" s="22" t="s">
        <v>1451</v>
      </c>
    </row>
    <row r="310" spans="1:3" ht="45.75" hidden="1" thickBot="1">
      <c r="A310" s="3" t="s">
        <v>246</v>
      </c>
      <c r="B310" s="4"/>
      <c r="C310" s="22" t="s">
        <v>1452</v>
      </c>
    </row>
    <row r="311" spans="1:3" ht="27" hidden="1" thickBot="1">
      <c r="A311" s="5" t="s">
        <v>247</v>
      </c>
      <c r="B311" s="4" t="s">
        <v>6</v>
      </c>
      <c r="C311" s="22" t="s">
        <v>1453</v>
      </c>
    </row>
    <row r="312" spans="1:3" ht="27" hidden="1" thickBot="1">
      <c r="A312" s="5" t="s">
        <v>20</v>
      </c>
      <c r="B312" s="4" t="s">
        <v>6</v>
      </c>
      <c r="C312" s="22" t="s">
        <v>1454</v>
      </c>
    </row>
    <row r="313" spans="1:3" ht="27" hidden="1" thickBot="1">
      <c r="A313" s="5" t="s">
        <v>21</v>
      </c>
      <c r="B313" s="4" t="s">
        <v>6</v>
      </c>
      <c r="C313" s="22" t="s">
        <v>1455</v>
      </c>
    </row>
    <row r="314" spans="1:3" ht="30.75" hidden="1" thickBot="1">
      <c r="A314" s="3" t="s">
        <v>248</v>
      </c>
      <c r="B314" s="4"/>
      <c r="C314" s="22" t="s">
        <v>1456</v>
      </c>
    </row>
    <row r="315" spans="1:3" ht="24" hidden="1" thickBot="1">
      <c r="A315" s="5" t="s">
        <v>60</v>
      </c>
      <c r="B315" s="4" t="s">
        <v>25</v>
      </c>
      <c r="C315" s="22" t="s">
        <v>1457</v>
      </c>
    </row>
    <row r="316" spans="1:3" ht="27" hidden="1" thickBot="1">
      <c r="A316" s="5" t="s">
        <v>61</v>
      </c>
      <c r="B316" s="4" t="s">
        <v>25</v>
      </c>
      <c r="C316" s="22" t="s">
        <v>1458</v>
      </c>
    </row>
    <row r="317" spans="1:3" ht="45.75" hidden="1" thickBot="1">
      <c r="A317" s="3" t="s">
        <v>249</v>
      </c>
      <c r="B317" s="4"/>
      <c r="C317" s="22"/>
    </row>
    <row r="318" spans="1:3" ht="56.25" hidden="1" thickBot="1">
      <c r="A318" s="3" t="s">
        <v>250</v>
      </c>
      <c r="B318" s="4" t="s">
        <v>6</v>
      </c>
      <c r="C318" s="24" t="s">
        <v>1459</v>
      </c>
    </row>
    <row r="319" spans="1:3" ht="45.75" hidden="1" thickBot="1">
      <c r="A319" s="3" t="s">
        <v>251</v>
      </c>
      <c r="B319" s="4"/>
      <c r="C319" s="22"/>
    </row>
    <row r="320" spans="1:3" ht="30.75" hidden="1" thickBot="1">
      <c r="A320" s="3" t="s">
        <v>252</v>
      </c>
      <c r="B320" s="4" t="s">
        <v>36</v>
      </c>
      <c r="C320" s="22" t="s">
        <v>1460</v>
      </c>
    </row>
    <row r="321" spans="1:3" ht="45.75" hidden="1" thickBot="1">
      <c r="A321" s="3" t="s">
        <v>253</v>
      </c>
      <c r="B321" s="4" t="s">
        <v>6</v>
      </c>
      <c r="C321" s="22" t="s">
        <v>1461</v>
      </c>
    </row>
    <row r="322" spans="1:3" ht="45.75" hidden="1" thickBot="1">
      <c r="A322" s="3" t="s">
        <v>254</v>
      </c>
      <c r="B322" s="4"/>
      <c r="C322" s="22"/>
    </row>
    <row r="323" spans="1:3" ht="30.75" hidden="1" thickBot="1">
      <c r="A323" s="3" t="s">
        <v>255</v>
      </c>
      <c r="B323" s="4" t="s">
        <v>6</v>
      </c>
      <c r="C323" s="22" t="s">
        <v>1462</v>
      </c>
    </row>
    <row r="324" spans="1:3" ht="45.75" hidden="1" thickBot="1">
      <c r="A324" s="3" t="s">
        <v>256</v>
      </c>
      <c r="B324" s="4"/>
      <c r="C324" s="22"/>
    </row>
    <row r="325" spans="1:3" ht="30.75" hidden="1" thickBot="1">
      <c r="A325" s="3" t="s">
        <v>257</v>
      </c>
      <c r="B325" s="4" t="s">
        <v>6</v>
      </c>
      <c r="C325" s="22" t="s">
        <v>1463</v>
      </c>
    </row>
    <row r="326" spans="1:3" ht="30.75" hidden="1" thickBot="1">
      <c r="A326" s="3" t="s">
        <v>258</v>
      </c>
      <c r="B326" s="4" t="s">
        <v>6</v>
      </c>
      <c r="C326" s="22" t="s">
        <v>1464</v>
      </c>
    </row>
    <row r="327" spans="1:3" ht="45.75" hidden="1" thickBot="1">
      <c r="A327" s="3" t="s">
        <v>259</v>
      </c>
      <c r="B327" s="4" t="s">
        <v>6</v>
      </c>
      <c r="C327" s="22" t="s">
        <v>1344</v>
      </c>
    </row>
    <row r="328" spans="1:3" ht="30.75" hidden="1" thickBot="1">
      <c r="A328" s="3" t="s">
        <v>260</v>
      </c>
      <c r="B328" s="4" t="s">
        <v>6</v>
      </c>
      <c r="C328" s="22" t="s">
        <v>1345</v>
      </c>
    </row>
    <row r="329" spans="1:3" ht="30.75" hidden="1" thickBot="1">
      <c r="A329" s="3" t="s">
        <v>261</v>
      </c>
      <c r="B329" s="4"/>
      <c r="C329" s="22"/>
    </row>
    <row r="330" spans="1:3" ht="75.75" hidden="1" thickBot="1">
      <c r="A330" s="3" t="s">
        <v>262</v>
      </c>
      <c r="B330" s="4"/>
      <c r="C330" s="22" t="s">
        <v>1465</v>
      </c>
    </row>
    <row r="331" spans="1:3" ht="23.25" hidden="1" customHeight="1">
      <c r="A331" s="8" t="s">
        <v>263</v>
      </c>
      <c r="B331" s="128" t="s">
        <v>6</v>
      </c>
      <c r="C331" s="131">
        <v>1</v>
      </c>
    </row>
    <row r="332" spans="1:3" ht="24" hidden="1" customHeight="1" thickBot="1">
      <c r="A332" s="9" t="s">
        <v>264</v>
      </c>
      <c r="B332" s="129"/>
      <c r="C332" s="131"/>
    </row>
    <row r="333" spans="1:3" ht="23.25" hidden="1" customHeight="1">
      <c r="A333" s="8" t="s">
        <v>265</v>
      </c>
      <c r="B333" s="128" t="s">
        <v>6</v>
      </c>
      <c r="C333" s="131">
        <v>2</v>
      </c>
    </row>
    <row r="334" spans="1:3" ht="24" hidden="1" customHeight="1" thickBot="1">
      <c r="A334" s="9" t="s">
        <v>266</v>
      </c>
      <c r="B334" s="129"/>
      <c r="C334" s="131"/>
    </row>
    <row r="335" spans="1:3" ht="23.25" hidden="1" customHeight="1">
      <c r="A335" s="8" t="s">
        <v>267</v>
      </c>
      <c r="B335" s="128" t="s">
        <v>6</v>
      </c>
      <c r="C335" s="131">
        <v>3</v>
      </c>
    </row>
    <row r="336" spans="1:3" ht="23.25" hidden="1" customHeight="1">
      <c r="A336" s="8" t="s">
        <v>268</v>
      </c>
      <c r="B336" s="130"/>
      <c r="C336" s="131"/>
    </row>
    <row r="337" spans="1:3" ht="24" hidden="1" customHeight="1" thickBot="1">
      <c r="A337" s="9" t="s">
        <v>269</v>
      </c>
      <c r="B337" s="129"/>
      <c r="C337" s="131"/>
    </row>
    <row r="338" spans="1:3" ht="23.25" hidden="1" customHeight="1">
      <c r="A338" s="8" t="s">
        <v>270</v>
      </c>
      <c r="B338" s="128" t="s">
        <v>6</v>
      </c>
      <c r="C338" s="131">
        <v>4</v>
      </c>
    </row>
    <row r="339" spans="1:3" ht="24" hidden="1" customHeight="1" thickBot="1">
      <c r="A339" s="9" t="s">
        <v>271</v>
      </c>
      <c r="B339" s="129"/>
      <c r="C339" s="131"/>
    </row>
    <row r="340" spans="1:3" ht="24" hidden="1" thickBot="1">
      <c r="A340" s="7" t="s">
        <v>272</v>
      </c>
      <c r="B340" s="4"/>
      <c r="C340" s="22"/>
    </row>
    <row r="341" spans="1:3" ht="30.75" hidden="1" thickBot="1">
      <c r="A341" s="3" t="s">
        <v>273</v>
      </c>
      <c r="B341" s="4"/>
      <c r="C341" s="22"/>
    </row>
    <row r="342" spans="1:3" ht="60.75" hidden="1" thickBot="1">
      <c r="A342" s="6" t="s">
        <v>274</v>
      </c>
      <c r="B342" s="4" t="s">
        <v>6</v>
      </c>
      <c r="C342" s="22" t="s">
        <v>1466</v>
      </c>
    </row>
    <row r="343" spans="1:3" ht="30.75" hidden="1" thickBot="1">
      <c r="A343" s="6" t="s">
        <v>275</v>
      </c>
      <c r="B343" s="4" t="s">
        <v>6</v>
      </c>
      <c r="C343" s="22"/>
    </row>
    <row r="344" spans="1:3" ht="45.75" hidden="1" thickBot="1">
      <c r="A344" s="3" t="s">
        <v>276</v>
      </c>
      <c r="B344" s="4" t="s">
        <v>6</v>
      </c>
      <c r="C344" s="22" t="s">
        <v>1467</v>
      </c>
    </row>
    <row r="345" spans="1:3" ht="30.75" hidden="1" thickBot="1">
      <c r="A345" s="3" t="s">
        <v>277</v>
      </c>
      <c r="B345" s="4"/>
      <c r="C345" s="22"/>
    </row>
    <row r="346" spans="1:3" ht="60.75" hidden="1" thickBot="1">
      <c r="A346" s="3" t="s">
        <v>278</v>
      </c>
      <c r="B346" s="4" t="s">
        <v>6</v>
      </c>
      <c r="C346" s="22" t="s">
        <v>1468</v>
      </c>
    </row>
    <row r="347" spans="1:3" ht="30.75" hidden="1" thickBot="1">
      <c r="A347" s="3" t="s">
        <v>279</v>
      </c>
      <c r="B347" s="4"/>
      <c r="C347" s="22"/>
    </row>
    <row r="348" spans="1:3" ht="75.75" hidden="1" thickBot="1">
      <c r="A348" s="3" t="s">
        <v>280</v>
      </c>
      <c r="B348" s="4"/>
      <c r="C348" s="22" t="s">
        <v>1469</v>
      </c>
    </row>
    <row r="349" spans="1:3" ht="24" hidden="1" thickBot="1">
      <c r="A349" s="9" t="s">
        <v>281</v>
      </c>
      <c r="B349" s="4" t="s">
        <v>6</v>
      </c>
      <c r="C349" s="22">
        <v>1</v>
      </c>
    </row>
    <row r="350" spans="1:3" ht="24" hidden="1" thickBot="1">
      <c r="A350" s="9" t="s">
        <v>282</v>
      </c>
      <c r="B350" s="4" t="s">
        <v>6</v>
      </c>
      <c r="C350" s="22">
        <v>2</v>
      </c>
    </row>
    <row r="351" spans="1:3" ht="45.75" hidden="1" thickBot="1">
      <c r="A351" s="3" t="s">
        <v>283</v>
      </c>
      <c r="B351" s="4"/>
      <c r="C351" s="22"/>
    </row>
    <row r="352" spans="1:3" ht="45.75" hidden="1" thickBot="1">
      <c r="A352" s="6" t="s">
        <v>284</v>
      </c>
      <c r="B352" s="4" t="s">
        <v>6</v>
      </c>
      <c r="C352" s="22" t="s">
        <v>1470</v>
      </c>
    </row>
    <row r="353" spans="1:3" ht="30.75" hidden="1" thickBot="1">
      <c r="A353" s="3" t="s">
        <v>285</v>
      </c>
      <c r="B353" s="4"/>
      <c r="C353" s="22" t="s">
        <v>1471</v>
      </c>
    </row>
    <row r="354" spans="1:3" ht="24" hidden="1" thickBot="1">
      <c r="A354" s="9" t="s">
        <v>286</v>
      </c>
      <c r="B354" s="4" t="s">
        <v>25</v>
      </c>
      <c r="C354" s="22">
        <v>1</v>
      </c>
    </row>
    <row r="355" spans="1:3" ht="24" hidden="1" thickBot="1">
      <c r="A355" s="9" t="s">
        <v>287</v>
      </c>
      <c r="B355" s="4" t="s">
        <v>25</v>
      </c>
      <c r="C355" s="22">
        <v>2</v>
      </c>
    </row>
    <row r="356" spans="1:3" ht="45.75" hidden="1" thickBot="1">
      <c r="A356" s="3" t="s">
        <v>288</v>
      </c>
      <c r="B356" s="4"/>
      <c r="C356" s="22"/>
    </row>
    <row r="357" spans="1:3" ht="30.75" hidden="1" thickBot="1">
      <c r="A357" s="3" t="s">
        <v>289</v>
      </c>
      <c r="B357" s="4"/>
      <c r="C357" s="22" t="s">
        <v>1472</v>
      </c>
    </row>
    <row r="358" spans="1:3" ht="23.25" hidden="1" customHeight="1">
      <c r="A358" s="8" t="s">
        <v>290</v>
      </c>
      <c r="B358" s="128" t="s">
        <v>6</v>
      </c>
      <c r="C358" s="131">
        <v>1</v>
      </c>
    </row>
    <row r="359" spans="1:3" ht="24" hidden="1" customHeight="1" thickBot="1">
      <c r="A359" s="9" t="s">
        <v>291</v>
      </c>
      <c r="B359" s="129"/>
      <c r="C359" s="131"/>
    </row>
    <row r="360" spans="1:3" ht="23.25" hidden="1" customHeight="1">
      <c r="A360" s="8" t="s">
        <v>292</v>
      </c>
      <c r="B360" s="128" t="s">
        <v>6</v>
      </c>
      <c r="C360" s="131">
        <v>2</v>
      </c>
    </row>
    <row r="361" spans="1:3" ht="24" hidden="1" customHeight="1" thickBot="1">
      <c r="A361" s="9" t="s">
        <v>293</v>
      </c>
      <c r="B361" s="129"/>
      <c r="C361" s="131"/>
    </row>
    <row r="362" spans="1:3" ht="24" hidden="1" thickBot="1">
      <c r="A362" s="9" t="s">
        <v>294</v>
      </c>
      <c r="B362" s="4" t="s">
        <v>6</v>
      </c>
      <c r="C362" s="22">
        <v>3</v>
      </c>
    </row>
    <row r="363" spans="1:3" ht="30.75" hidden="1" thickBot="1">
      <c r="A363" s="3" t="s">
        <v>295</v>
      </c>
      <c r="B363" s="4"/>
      <c r="C363" s="22"/>
    </row>
    <row r="364" spans="1:3" ht="45.75" hidden="1" thickBot="1">
      <c r="A364" s="6" t="s">
        <v>296</v>
      </c>
      <c r="B364" s="4" t="s">
        <v>6</v>
      </c>
      <c r="C364" s="22" t="s">
        <v>1473</v>
      </c>
    </row>
    <row r="365" spans="1:3" ht="30.75" hidden="1" thickBot="1">
      <c r="A365" s="3" t="s">
        <v>297</v>
      </c>
      <c r="B365" s="4"/>
      <c r="C365" s="22"/>
    </row>
    <row r="366" spans="1:3" ht="45.75" hidden="1" thickBot="1">
      <c r="A366" s="6" t="s">
        <v>298</v>
      </c>
      <c r="B366" s="4" t="s">
        <v>6</v>
      </c>
      <c r="C366" s="22" t="s">
        <v>1474</v>
      </c>
    </row>
    <row r="367" spans="1:3" ht="45.75" hidden="1" thickBot="1">
      <c r="A367" s="3" t="s">
        <v>299</v>
      </c>
      <c r="B367" s="4"/>
      <c r="C367" s="22"/>
    </row>
    <row r="368" spans="1:3" ht="30.75" hidden="1" thickBot="1">
      <c r="A368" s="3" t="s">
        <v>300</v>
      </c>
      <c r="B368" s="4"/>
      <c r="C368" s="22" t="s">
        <v>1475</v>
      </c>
    </row>
    <row r="369" spans="1:3" ht="24" hidden="1" thickBot="1">
      <c r="A369" s="9" t="s">
        <v>301</v>
      </c>
      <c r="B369" s="4" t="s">
        <v>6</v>
      </c>
      <c r="C369" s="22">
        <v>1</v>
      </c>
    </row>
    <row r="370" spans="1:3" ht="24" hidden="1" thickBot="1">
      <c r="A370" s="9" t="s">
        <v>302</v>
      </c>
      <c r="B370" s="4" t="s">
        <v>6</v>
      </c>
      <c r="C370" s="22">
        <v>2</v>
      </c>
    </row>
    <row r="371" spans="1:3" ht="30.75" hidden="1" thickBot="1">
      <c r="A371" s="3" t="s">
        <v>303</v>
      </c>
      <c r="B371" s="4"/>
      <c r="C371" s="22"/>
    </row>
    <row r="372" spans="1:3" ht="60.75" hidden="1" thickBot="1">
      <c r="A372" s="3" t="s">
        <v>394</v>
      </c>
      <c r="B372" s="4" t="s">
        <v>6</v>
      </c>
      <c r="C372" s="22" t="s">
        <v>1476</v>
      </c>
    </row>
    <row r="373" spans="1:3" ht="24" hidden="1" thickBot="1">
      <c r="A373" s="1" t="s">
        <v>304</v>
      </c>
      <c r="B373" s="2"/>
      <c r="C373" s="22"/>
    </row>
    <row r="374" spans="1:3" ht="24" hidden="1" thickBot="1">
      <c r="A374" s="3" t="s">
        <v>305</v>
      </c>
      <c r="B374" s="4"/>
      <c r="C374" s="22"/>
    </row>
    <row r="375" spans="1:3" ht="30.75" hidden="1" thickBot="1">
      <c r="A375" s="3" t="s">
        <v>306</v>
      </c>
      <c r="B375" s="4"/>
      <c r="C375" s="22"/>
    </row>
    <row r="376" spans="1:3" ht="60.75" hidden="1" thickBot="1">
      <c r="A376" s="3" t="s">
        <v>307</v>
      </c>
      <c r="B376" s="4" t="s">
        <v>308</v>
      </c>
      <c r="C376" s="22" t="s">
        <v>1477</v>
      </c>
    </row>
    <row r="377" spans="1:3" ht="27" hidden="1" thickBot="1">
      <c r="A377" s="3" t="s">
        <v>309</v>
      </c>
      <c r="B377" s="4"/>
      <c r="C377" s="22" t="s">
        <v>1478</v>
      </c>
    </row>
    <row r="378" spans="1:3" ht="30.75" hidden="1" thickBot="1">
      <c r="A378" s="5" t="s">
        <v>60</v>
      </c>
      <c r="B378" s="4" t="s">
        <v>308</v>
      </c>
      <c r="C378" s="22">
        <v>1</v>
      </c>
    </row>
    <row r="379" spans="1:3" ht="23.25" hidden="1" customHeight="1">
      <c r="A379" s="8" t="s">
        <v>310</v>
      </c>
      <c r="B379" s="128" t="s">
        <v>308</v>
      </c>
      <c r="C379" s="131">
        <v>2</v>
      </c>
    </row>
    <row r="380" spans="1:3" ht="24" hidden="1" customHeight="1" thickBot="1">
      <c r="A380" s="5" t="s">
        <v>311</v>
      </c>
      <c r="B380" s="129"/>
      <c r="C380" s="131"/>
    </row>
    <row r="381" spans="1:3" ht="30.75" hidden="1" thickBot="1">
      <c r="A381" s="5" t="s">
        <v>312</v>
      </c>
      <c r="B381" s="4" t="s">
        <v>308</v>
      </c>
      <c r="C381" s="22">
        <v>3</v>
      </c>
    </row>
    <row r="382" spans="1:3" ht="30.75" hidden="1" thickBot="1">
      <c r="A382" s="5" t="s">
        <v>313</v>
      </c>
      <c r="B382" s="4" t="s">
        <v>308</v>
      </c>
      <c r="C382" s="22">
        <v>4</v>
      </c>
    </row>
    <row r="383" spans="1:3" ht="30.75" hidden="1" thickBot="1">
      <c r="A383" s="3" t="s">
        <v>314</v>
      </c>
      <c r="B383" s="4" t="s">
        <v>6</v>
      </c>
      <c r="C383" s="22" t="s">
        <v>1479</v>
      </c>
    </row>
    <row r="384" spans="1:3" ht="30.75" hidden="1" thickBot="1">
      <c r="A384" s="3" t="s">
        <v>315</v>
      </c>
      <c r="B384" s="4"/>
      <c r="C384" s="22"/>
    </row>
    <row r="385" spans="1:3" ht="60.75" hidden="1" thickBot="1">
      <c r="A385" s="3" t="s">
        <v>316</v>
      </c>
      <c r="B385" s="4" t="s">
        <v>6</v>
      </c>
      <c r="C385" s="22" t="s">
        <v>1480</v>
      </c>
    </row>
    <row r="386" spans="1:3" ht="30.75" hidden="1" thickBot="1">
      <c r="A386" s="3" t="s">
        <v>317</v>
      </c>
      <c r="B386" s="4"/>
      <c r="C386" s="22"/>
    </row>
    <row r="387" spans="1:3" ht="75.75" hidden="1" thickBot="1">
      <c r="A387" s="6" t="s">
        <v>318</v>
      </c>
      <c r="B387" s="4" t="s">
        <v>6</v>
      </c>
      <c r="C387" s="22" t="s">
        <v>1481</v>
      </c>
    </row>
    <row r="388" spans="1:3" ht="45.75" hidden="1" thickBot="1">
      <c r="A388" s="3" t="s">
        <v>319</v>
      </c>
      <c r="B388" s="4"/>
      <c r="C388" s="22"/>
    </row>
    <row r="389" spans="1:3" ht="60.75" hidden="1" thickBot="1">
      <c r="A389" s="6" t="s">
        <v>320</v>
      </c>
      <c r="B389" s="4" t="s">
        <v>6</v>
      </c>
      <c r="C389" s="22" t="s">
        <v>1470</v>
      </c>
    </row>
    <row r="390" spans="1:3" ht="30.75" hidden="1" thickBot="1">
      <c r="A390" s="3" t="s">
        <v>321</v>
      </c>
      <c r="B390" s="4"/>
      <c r="C390" s="22"/>
    </row>
    <row r="391" spans="1:3" ht="60.75" hidden="1" thickBot="1">
      <c r="A391" s="3" t="s">
        <v>322</v>
      </c>
      <c r="B391" s="4" t="s">
        <v>6</v>
      </c>
      <c r="C391" s="22" t="s">
        <v>1482</v>
      </c>
    </row>
    <row r="392" spans="1:3" ht="30.75" hidden="1" thickBot="1">
      <c r="A392" s="3" t="s">
        <v>323</v>
      </c>
      <c r="B392" s="4"/>
      <c r="C392" s="22"/>
    </row>
    <row r="393" spans="1:3" ht="60.75" hidden="1" thickBot="1">
      <c r="A393" s="6" t="s">
        <v>324</v>
      </c>
      <c r="B393" s="4" t="s">
        <v>6</v>
      </c>
      <c r="C393" s="22" t="s">
        <v>1483</v>
      </c>
    </row>
    <row r="394" spans="1:3" ht="45.75" hidden="1" thickBot="1">
      <c r="A394" s="3" t="s">
        <v>325</v>
      </c>
      <c r="B394" s="4"/>
      <c r="C394" s="22"/>
    </row>
    <row r="395" spans="1:3" ht="30.75" hidden="1" thickBot="1">
      <c r="A395" s="3" t="s">
        <v>326</v>
      </c>
      <c r="B395" s="4"/>
      <c r="C395" s="22" t="s">
        <v>1484</v>
      </c>
    </row>
    <row r="396" spans="1:3" ht="24" hidden="1" thickBot="1">
      <c r="A396" s="9" t="s">
        <v>327</v>
      </c>
      <c r="B396" s="4" t="s">
        <v>25</v>
      </c>
      <c r="C396" s="22">
        <v>1</v>
      </c>
    </row>
    <row r="397" spans="1:3" ht="23.25" hidden="1" customHeight="1">
      <c r="A397" s="8" t="s">
        <v>292</v>
      </c>
      <c r="B397" s="128" t="s">
        <v>25</v>
      </c>
      <c r="C397" s="131">
        <v>2</v>
      </c>
    </row>
    <row r="398" spans="1:3" ht="24" hidden="1" customHeight="1" thickBot="1">
      <c r="A398" s="9" t="s">
        <v>293</v>
      </c>
      <c r="B398" s="129"/>
      <c r="C398" s="131"/>
    </row>
    <row r="399" spans="1:3" ht="23.25" hidden="1" customHeight="1">
      <c r="A399" s="8" t="s">
        <v>328</v>
      </c>
      <c r="B399" s="128" t="s">
        <v>25</v>
      </c>
      <c r="C399" s="131">
        <v>3</v>
      </c>
    </row>
    <row r="400" spans="1:3" ht="24" hidden="1" customHeight="1" thickBot="1">
      <c r="A400" s="9" t="s">
        <v>329</v>
      </c>
      <c r="B400" s="129"/>
      <c r="C400" s="131"/>
    </row>
    <row r="401" spans="1:3" ht="23.25" hidden="1" customHeight="1">
      <c r="A401" s="8" t="s">
        <v>330</v>
      </c>
      <c r="B401" s="128" t="s">
        <v>25</v>
      </c>
      <c r="C401" s="131">
        <v>4</v>
      </c>
    </row>
    <row r="402" spans="1:3" ht="24" hidden="1" customHeight="1" thickBot="1">
      <c r="A402" s="9" t="s">
        <v>331</v>
      </c>
      <c r="B402" s="129"/>
      <c r="C402" s="131"/>
    </row>
    <row r="403" spans="1:3" ht="23.25" hidden="1" customHeight="1">
      <c r="A403" s="8" t="s">
        <v>290</v>
      </c>
      <c r="B403" s="128" t="s">
        <v>25</v>
      </c>
      <c r="C403" s="131">
        <v>5</v>
      </c>
    </row>
    <row r="404" spans="1:3" ht="24" hidden="1" customHeight="1" thickBot="1">
      <c r="A404" s="9" t="s">
        <v>291</v>
      </c>
      <c r="B404" s="129"/>
      <c r="C404" s="131"/>
    </row>
    <row r="405" spans="1:3" ht="23.25" hidden="1" customHeight="1">
      <c r="A405" s="8" t="s">
        <v>332</v>
      </c>
      <c r="B405" s="128" t="s">
        <v>25</v>
      </c>
      <c r="C405" s="131">
        <v>6</v>
      </c>
    </row>
    <row r="406" spans="1:3" ht="24" hidden="1" customHeight="1" thickBot="1">
      <c r="A406" s="9" t="s">
        <v>333</v>
      </c>
      <c r="B406" s="129"/>
      <c r="C406" s="131"/>
    </row>
    <row r="407" spans="1:3" ht="45.75" hidden="1" thickBot="1">
      <c r="A407" s="3" t="s">
        <v>334</v>
      </c>
      <c r="B407" s="4"/>
      <c r="C407" s="22"/>
    </row>
    <row r="408" spans="1:3" ht="45.75" hidden="1" thickBot="1">
      <c r="A408" s="3" t="s">
        <v>335</v>
      </c>
      <c r="B408" s="4"/>
      <c r="C408" s="22" t="s">
        <v>1485</v>
      </c>
    </row>
    <row r="409" spans="1:3" ht="24" hidden="1" thickBot="1">
      <c r="A409" s="5" t="s">
        <v>395</v>
      </c>
      <c r="B409" s="4" t="s">
        <v>6</v>
      </c>
      <c r="C409" s="22">
        <v>1</v>
      </c>
    </row>
    <row r="410" spans="1:3" hidden="1">
      <c r="A410" s="8" t="s">
        <v>336</v>
      </c>
      <c r="B410" s="128" t="s">
        <v>6</v>
      </c>
      <c r="C410" s="131">
        <v>2</v>
      </c>
    </row>
    <row r="411" spans="1:3" ht="15.75" hidden="1" thickBot="1">
      <c r="A411" s="5" t="s">
        <v>396</v>
      </c>
      <c r="B411" s="129"/>
      <c r="C411" s="131"/>
    </row>
    <row r="412" spans="1:3" ht="24" hidden="1" thickBot="1">
      <c r="A412" s="3" t="s">
        <v>337</v>
      </c>
      <c r="B412" s="4"/>
      <c r="C412" s="22"/>
    </row>
    <row r="413" spans="1:3" ht="60.75" hidden="1" thickBot="1">
      <c r="A413" s="3" t="s">
        <v>397</v>
      </c>
      <c r="B413" s="4" t="s">
        <v>6</v>
      </c>
      <c r="C413" s="22" t="s">
        <v>1486</v>
      </c>
    </row>
    <row r="414" spans="1:3" ht="24" hidden="1" thickBot="1">
      <c r="A414" s="1" t="s">
        <v>338</v>
      </c>
      <c r="B414" s="4"/>
      <c r="C414" s="22"/>
    </row>
    <row r="415" spans="1:3" ht="24" hidden="1" thickBot="1">
      <c r="A415" s="7" t="s">
        <v>339</v>
      </c>
      <c r="B415" s="4"/>
      <c r="C415" s="22"/>
    </row>
    <row r="416" spans="1:3" ht="24" hidden="1" thickBot="1">
      <c r="A416" s="3" t="s">
        <v>340</v>
      </c>
      <c r="B416" s="4"/>
      <c r="C416" s="22"/>
    </row>
    <row r="417" spans="1:3" ht="30.75" hidden="1" thickBot="1">
      <c r="A417" s="3" t="s">
        <v>341</v>
      </c>
      <c r="B417" s="4" t="s">
        <v>6</v>
      </c>
      <c r="C417" s="22" t="s">
        <v>1487</v>
      </c>
    </row>
    <row r="418" spans="1:3" ht="30.75" hidden="1" thickBot="1">
      <c r="A418" s="3" t="s">
        <v>342</v>
      </c>
      <c r="B418" s="4"/>
      <c r="C418" s="22"/>
    </row>
    <row r="419" spans="1:3" ht="90.75" hidden="1" thickBot="1">
      <c r="A419" s="3" t="s">
        <v>343</v>
      </c>
      <c r="B419" s="4"/>
      <c r="C419" s="22" t="s">
        <v>1488</v>
      </c>
    </row>
    <row r="420" spans="1:3" ht="26.25" hidden="1" customHeight="1">
      <c r="A420" s="8" t="s">
        <v>344</v>
      </c>
      <c r="B420" s="128" t="s">
        <v>6</v>
      </c>
      <c r="C420" s="131" t="s">
        <v>1489</v>
      </c>
    </row>
    <row r="421" spans="1:3" ht="24" hidden="1" customHeight="1" thickBot="1">
      <c r="A421" s="9" t="s">
        <v>345</v>
      </c>
      <c r="B421" s="129"/>
      <c r="C421" s="131"/>
    </row>
    <row r="422" spans="1:3" ht="26.25" hidden="1" customHeight="1">
      <c r="A422" s="8" t="s">
        <v>346</v>
      </c>
      <c r="B422" s="128" t="s">
        <v>6</v>
      </c>
      <c r="C422" s="131" t="s">
        <v>1490</v>
      </c>
    </row>
    <row r="423" spans="1:3" ht="24" hidden="1" customHeight="1" thickBot="1">
      <c r="A423" s="9" t="s">
        <v>347</v>
      </c>
      <c r="B423" s="129"/>
      <c r="C423" s="131"/>
    </row>
    <row r="424" spans="1:3" ht="23.25" hidden="1" customHeight="1">
      <c r="A424" s="8" t="s">
        <v>348</v>
      </c>
      <c r="B424" s="128" t="s">
        <v>6</v>
      </c>
      <c r="C424" s="131" t="s">
        <v>1491</v>
      </c>
    </row>
    <row r="425" spans="1:3" ht="24" hidden="1" customHeight="1" thickBot="1">
      <c r="A425" s="9" t="s">
        <v>349</v>
      </c>
      <c r="B425" s="129"/>
      <c r="C425" s="131"/>
    </row>
    <row r="426" spans="1:3" ht="30.75" hidden="1" thickBot="1">
      <c r="A426" s="1" t="s">
        <v>350</v>
      </c>
      <c r="B426" s="4"/>
      <c r="C426" s="22"/>
    </row>
    <row r="427" spans="1:3" ht="45.75" hidden="1" thickBot="1">
      <c r="A427" s="3" t="s">
        <v>351</v>
      </c>
      <c r="B427" s="4"/>
      <c r="C427" s="22" t="s">
        <v>1492</v>
      </c>
    </row>
    <row r="428" spans="1:3" ht="27" hidden="1" thickBot="1">
      <c r="A428" s="5" t="s">
        <v>60</v>
      </c>
      <c r="B428" s="4" t="s">
        <v>6</v>
      </c>
      <c r="C428" s="22" t="s">
        <v>1493</v>
      </c>
    </row>
    <row r="429" spans="1:3" ht="27" hidden="1" thickBot="1">
      <c r="A429" s="5" t="s">
        <v>352</v>
      </c>
      <c r="B429" s="4" t="s">
        <v>6</v>
      </c>
      <c r="C429" s="22" t="s">
        <v>1494</v>
      </c>
    </row>
    <row r="430" spans="1:3" ht="45.75" hidden="1" thickBot="1">
      <c r="A430" s="3" t="s">
        <v>353</v>
      </c>
      <c r="B430" s="4"/>
      <c r="C430" s="22" t="s">
        <v>1495</v>
      </c>
    </row>
    <row r="431" spans="1:3" ht="27" hidden="1" thickBot="1">
      <c r="A431" s="5" t="s">
        <v>60</v>
      </c>
      <c r="B431" s="4" t="s">
        <v>6</v>
      </c>
      <c r="C431" s="22" t="s">
        <v>1496</v>
      </c>
    </row>
    <row r="432" spans="1:3" ht="27" hidden="1" thickBot="1">
      <c r="A432" s="5" t="s">
        <v>352</v>
      </c>
      <c r="B432" s="4" t="s">
        <v>6</v>
      </c>
      <c r="C432" s="22" t="s">
        <v>1497</v>
      </c>
    </row>
    <row r="433" spans="1:3" ht="30.75" hidden="1" thickBot="1">
      <c r="A433" s="1" t="s">
        <v>354</v>
      </c>
      <c r="B433" s="4"/>
      <c r="C433" s="22"/>
    </row>
    <row r="434" spans="1:3" ht="24" hidden="1" thickBot="1">
      <c r="A434" s="3" t="s">
        <v>355</v>
      </c>
      <c r="B434" s="4"/>
      <c r="C434" s="22"/>
    </row>
    <row r="435" spans="1:3" ht="30.75" hidden="1" thickBot="1">
      <c r="A435" s="6" t="s">
        <v>356</v>
      </c>
      <c r="B435" s="4" t="s">
        <v>6</v>
      </c>
      <c r="C435" s="22" t="s">
        <v>1498</v>
      </c>
    </row>
    <row r="436" spans="1:3" ht="30.75" hidden="1" thickBot="1">
      <c r="A436" s="6" t="s">
        <v>357</v>
      </c>
      <c r="B436" s="4" t="s">
        <v>6</v>
      </c>
      <c r="C436" s="22" t="s">
        <v>1499</v>
      </c>
    </row>
    <row r="437" spans="1:3" ht="45.75" hidden="1" thickBot="1">
      <c r="A437" s="3" t="s">
        <v>358</v>
      </c>
      <c r="B437" s="4"/>
      <c r="C437" s="22"/>
    </row>
    <row r="438" spans="1:3" ht="90.75" hidden="1" thickBot="1">
      <c r="A438" s="3" t="s">
        <v>359</v>
      </c>
      <c r="B438" s="4"/>
      <c r="C438" s="22" t="s">
        <v>1500</v>
      </c>
    </row>
    <row r="439" spans="1:3" ht="27" hidden="1" thickBot="1">
      <c r="A439" s="9" t="s">
        <v>360</v>
      </c>
      <c r="B439" s="4" t="s">
        <v>6</v>
      </c>
      <c r="C439" s="22" t="s">
        <v>1501</v>
      </c>
    </row>
    <row r="440" spans="1:3" ht="24" hidden="1" thickBot="1">
      <c r="A440" s="5" t="s">
        <v>361</v>
      </c>
      <c r="B440" s="4"/>
      <c r="C440" s="22"/>
    </row>
    <row r="441" spans="1:3" ht="27" hidden="1" thickBot="1">
      <c r="A441" s="9" t="s">
        <v>362</v>
      </c>
      <c r="B441" s="4" t="s">
        <v>6</v>
      </c>
      <c r="C441" s="22" t="s">
        <v>1502</v>
      </c>
    </row>
    <row r="442" spans="1:3" ht="27" hidden="1" thickBot="1">
      <c r="A442" s="9" t="s">
        <v>363</v>
      </c>
      <c r="B442" s="4" t="s">
        <v>6</v>
      </c>
      <c r="C442" s="22" t="s">
        <v>1503</v>
      </c>
    </row>
    <row r="443" spans="1:3" ht="27" hidden="1" thickBot="1">
      <c r="A443" s="9" t="s">
        <v>364</v>
      </c>
      <c r="B443" s="4" t="s">
        <v>6</v>
      </c>
      <c r="C443" s="22" t="s">
        <v>1504</v>
      </c>
    </row>
    <row r="444" spans="1:3" ht="27" hidden="1" thickBot="1">
      <c r="A444" s="9" t="s">
        <v>365</v>
      </c>
      <c r="B444" s="4" t="s">
        <v>6</v>
      </c>
      <c r="C444" s="22" t="s">
        <v>1505</v>
      </c>
    </row>
    <row r="445" spans="1:3" ht="24" hidden="1" thickBot="1">
      <c r="A445" s="5" t="s">
        <v>366</v>
      </c>
      <c r="B445" s="4"/>
      <c r="C445" s="22"/>
    </row>
    <row r="446" spans="1:3" ht="27" hidden="1" thickBot="1">
      <c r="A446" s="9" t="s">
        <v>367</v>
      </c>
      <c r="B446" s="4" t="s">
        <v>6</v>
      </c>
      <c r="C446" s="22" t="s">
        <v>1506</v>
      </c>
    </row>
    <row r="447" spans="1:3" ht="27" hidden="1" thickBot="1">
      <c r="A447" s="9" t="s">
        <v>368</v>
      </c>
      <c r="B447" s="4" t="s">
        <v>6</v>
      </c>
      <c r="C447" s="22" t="s">
        <v>1507</v>
      </c>
    </row>
    <row r="448" spans="1:3" ht="27" hidden="1" thickBot="1">
      <c r="A448" s="9" t="s">
        <v>369</v>
      </c>
      <c r="B448" s="4" t="s">
        <v>6</v>
      </c>
      <c r="C448" s="22" t="s">
        <v>1508</v>
      </c>
    </row>
    <row r="449" spans="1:3" ht="30.75" hidden="1" thickBot="1">
      <c r="A449" s="3" t="s">
        <v>370</v>
      </c>
      <c r="B449" s="4"/>
      <c r="C449" s="22"/>
    </row>
    <row r="450" spans="1:3" ht="45.75" hidden="1" thickBot="1">
      <c r="A450" s="6" t="s">
        <v>371</v>
      </c>
      <c r="B450" s="4" t="s">
        <v>6</v>
      </c>
      <c r="C450" s="22" t="s">
        <v>1509</v>
      </c>
    </row>
    <row r="451" spans="1:3" ht="45.75" hidden="1" thickBot="1">
      <c r="A451" s="3" t="s">
        <v>372</v>
      </c>
      <c r="B451" s="4" t="s">
        <v>6</v>
      </c>
      <c r="C451" s="22" t="s">
        <v>1510</v>
      </c>
    </row>
    <row r="452" spans="1:3" ht="24" hidden="1" thickBot="1">
      <c r="A452" s="3" t="s">
        <v>373</v>
      </c>
      <c r="B452" s="4"/>
      <c r="C452" s="22"/>
    </row>
    <row r="453" spans="1:3" ht="45.75" hidden="1" thickBot="1">
      <c r="A453" s="6" t="s">
        <v>374</v>
      </c>
      <c r="B453" s="4" t="s">
        <v>6</v>
      </c>
      <c r="C453" s="22" t="s">
        <v>1510</v>
      </c>
    </row>
    <row r="454" spans="1:3" ht="30.75" hidden="1" thickBot="1">
      <c r="A454" s="18" t="s">
        <v>375</v>
      </c>
      <c r="B454" s="4"/>
      <c r="C454" s="22"/>
    </row>
    <row r="455" spans="1:3" ht="24" hidden="1" thickBot="1">
      <c r="A455" s="3" t="s">
        <v>376</v>
      </c>
      <c r="B455" s="4"/>
      <c r="C455" s="22"/>
    </row>
    <row r="456" spans="1:3" ht="30.75" hidden="1" thickBot="1">
      <c r="A456" s="3" t="s">
        <v>377</v>
      </c>
      <c r="B456" s="4" t="s">
        <v>6</v>
      </c>
      <c r="C456" s="22" t="s">
        <v>1511</v>
      </c>
    </row>
    <row r="457" spans="1:3" ht="60.75" hidden="1" thickBot="1">
      <c r="A457" s="3" t="s">
        <v>378</v>
      </c>
      <c r="B457" s="4"/>
      <c r="C457" s="22" t="s">
        <v>1512</v>
      </c>
    </row>
    <row r="458" spans="1:3" ht="23.25" hidden="1" customHeight="1">
      <c r="A458" s="8" t="s">
        <v>379</v>
      </c>
      <c r="B458" s="128" t="s">
        <v>6</v>
      </c>
      <c r="C458" s="131">
        <v>1</v>
      </c>
    </row>
    <row r="459" spans="1:3" ht="23.25" hidden="1" customHeight="1">
      <c r="A459" s="8" t="s">
        <v>380</v>
      </c>
      <c r="B459" s="130"/>
      <c r="C459" s="131"/>
    </row>
    <row r="460" spans="1:3" ht="23.25" hidden="1" customHeight="1">
      <c r="A460" s="8" t="s">
        <v>381</v>
      </c>
      <c r="B460" s="130"/>
      <c r="C460" s="131"/>
    </row>
    <row r="461" spans="1:3" ht="24" hidden="1" customHeight="1" thickBot="1">
      <c r="A461" s="5" t="s">
        <v>174</v>
      </c>
      <c r="B461" s="129"/>
      <c r="C461" s="131"/>
    </row>
    <row r="462" spans="1:3" ht="23.25" hidden="1" customHeight="1">
      <c r="A462" s="8" t="s">
        <v>379</v>
      </c>
      <c r="B462" s="128" t="s">
        <v>6</v>
      </c>
      <c r="C462" s="131">
        <v>2</v>
      </c>
    </row>
    <row r="463" spans="1:3" ht="23.25" hidden="1" customHeight="1">
      <c r="A463" s="8" t="s">
        <v>380</v>
      </c>
      <c r="B463" s="130"/>
      <c r="C463" s="131"/>
    </row>
    <row r="464" spans="1:3" ht="24" hidden="1" customHeight="1" thickBot="1">
      <c r="A464" s="5" t="s">
        <v>382</v>
      </c>
      <c r="B464" s="129"/>
      <c r="C464" s="131"/>
    </row>
    <row r="465" spans="1:5" ht="23.25" hidden="1" customHeight="1">
      <c r="A465" s="8" t="s">
        <v>383</v>
      </c>
      <c r="B465" s="128" t="s">
        <v>6</v>
      </c>
      <c r="C465" s="131">
        <v>3</v>
      </c>
    </row>
    <row r="466" spans="1:5" ht="24" hidden="1" customHeight="1" thickBot="1">
      <c r="A466" s="5" t="s">
        <v>384</v>
      </c>
      <c r="B466" s="129"/>
      <c r="C466" s="131"/>
    </row>
    <row r="467" spans="1:5" ht="23.25" hidden="1" customHeight="1">
      <c r="A467" s="8" t="s">
        <v>385</v>
      </c>
      <c r="B467" s="128" t="s">
        <v>6</v>
      </c>
      <c r="C467" s="131">
        <v>4</v>
      </c>
    </row>
    <row r="468" spans="1:5" ht="24" hidden="1" customHeight="1" thickBot="1">
      <c r="A468" s="5" t="s">
        <v>386</v>
      </c>
      <c r="B468" s="129"/>
      <c r="C468" s="131"/>
    </row>
    <row r="469" spans="1:5" ht="23.25" hidden="1" customHeight="1">
      <c r="A469" s="8" t="s">
        <v>383</v>
      </c>
      <c r="B469" s="128" t="s">
        <v>6</v>
      </c>
      <c r="C469" s="131">
        <v>5</v>
      </c>
    </row>
    <row r="470" spans="1:5" ht="24" hidden="1" customHeight="1" thickBot="1">
      <c r="A470" s="5" t="s">
        <v>387</v>
      </c>
      <c r="B470" s="129"/>
      <c r="C470" s="131"/>
    </row>
    <row r="471" spans="1:5" ht="23.25" hidden="1" customHeight="1">
      <c r="A471" s="8" t="s">
        <v>383</v>
      </c>
      <c r="B471" s="128" t="s">
        <v>6</v>
      </c>
      <c r="C471" s="131">
        <v>6</v>
      </c>
    </row>
    <row r="472" spans="1:5" ht="23.25" hidden="1" customHeight="1">
      <c r="A472" s="8" t="s">
        <v>388</v>
      </c>
      <c r="B472" s="130"/>
      <c r="C472" s="131"/>
    </row>
    <row r="473" spans="1:5" ht="24" hidden="1" customHeight="1" thickBot="1">
      <c r="A473" s="5" t="s">
        <v>389</v>
      </c>
      <c r="B473" s="129"/>
      <c r="C473" s="131"/>
    </row>
    <row r="474" spans="1:5" ht="24" hidden="1" thickBot="1">
      <c r="A474" s="3" t="s">
        <v>390</v>
      </c>
      <c r="B474" s="4"/>
      <c r="C474" s="22"/>
    </row>
    <row r="475" spans="1:5" ht="45.75" hidden="1" thickBot="1">
      <c r="A475" s="3" t="s">
        <v>398</v>
      </c>
      <c r="B475" s="4" t="s">
        <v>6</v>
      </c>
      <c r="C475" s="22" t="s">
        <v>1513</v>
      </c>
    </row>
    <row r="476" spans="1:5" ht="24" hidden="1" thickBot="1">
      <c r="A476" s="3" t="s">
        <v>391</v>
      </c>
      <c r="B476" s="4"/>
      <c r="C476" s="22"/>
    </row>
    <row r="477" spans="1:5" ht="30.75" hidden="1" thickBot="1">
      <c r="A477" s="6" t="s">
        <v>392</v>
      </c>
      <c r="B477" s="4" t="s">
        <v>6</v>
      </c>
      <c r="C477" s="22" t="s">
        <v>1514</v>
      </c>
    </row>
    <row r="478" spans="1:5" ht="45.75" hidden="1" thickBot="1">
      <c r="A478" s="3" t="s">
        <v>393</v>
      </c>
      <c r="B478" s="4"/>
      <c r="C478" s="22"/>
      <c r="D478" s="28"/>
    </row>
    <row r="479" spans="1:5" ht="75.75" hidden="1" thickBot="1">
      <c r="A479" s="3" t="s">
        <v>399</v>
      </c>
      <c r="B479" s="31" t="s">
        <v>6</v>
      </c>
      <c r="C479" s="32" t="s">
        <v>1515</v>
      </c>
    </row>
    <row r="480" spans="1:5">
      <c r="C480" s="30"/>
      <c r="D480" s="30"/>
      <c r="E480" s="30"/>
    </row>
    <row r="481" spans="3:5">
      <c r="C481" s="30"/>
      <c r="D481" s="30"/>
      <c r="E481" s="30"/>
    </row>
    <row r="482" spans="3:5">
      <c r="C482" s="30"/>
      <c r="D482" s="30"/>
      <c r="E482" s="30"/>
    </row>
    <row r="483" spans="3:5">
      <c r="C483" s="30"/>
      <c r="D483" s="30"/>
      <c r="E483" s="30"/>
    </row>
    <row r="484" spans="3:5">
      <c r="C484" s="30"/>
      <c r="D484" s="30"/>
      <c r="E484" s="30"/>
    </row>
    <row r="485" spans="3:5">
      <c r="C485" s="30"/>
      <c r="D485" s="30"/>
      <c r="E485" s="30"/>
    </row>
    <row r="486" spans="3:5">
      <c r="C486" s="30"/>
      <c r="D486" s="30"/>
      <c r="E486" s="30"/>
    </row>
    <row r="487" spans="3:5">
      <c r="C487" s="30"/>
      <c r="D487" s="30"/>
      <c r="E487" s="30"/>
    </row>
    <row r="488" spans="3:5">
      <c r="C488" s="30"/>
      <c r="D488" s="30"/>
      <c r="E488" s="30"/>
    </row>
    <row r="489" spans="3:5">
      <c r="C489" s="30"/>
      <c r="D489" s="30"/>
      <c r="E489" s="30"/>
    </row>
    <row r="490" spans="3:5">
      <c r="C490" s="30"/>
      <c r="D490" s="30"/>
      <c r="E490" s="30"/>
    </row>
    <row r="491" spans="3:5">
      <c r="C491" s="30"/>
      <c r="D491" s="30"/>
      <c r="E491" s="30"/>
    </row>
    <row r="492" spans="3:5">
      <c r="C492" s="30"/>
      <c r="D492" s="30"/>
      <c r="E492" s="30"/>
    </row>
    <row r="493" spans="3:5">
      <c r="C493" s="30"/>
      <c r="D493" s="30"/>
      <c r="E493" s="30"/>
    </row>
    <row r="494" spans="3:5">
      <c r="C494" s="30"/>
      <c r="D494" s="30"/>
      <c r="E494" s="30"/>
    </row>
    <row r="495" spans="3:5">
      <c r="C495" s="30"/>
      <c r="D495" s="30"/>
      <c r="E495" s="30"/>
    </row>
    <row r="496" spans="3:5">
      <c r="C496" s="30"/>
      <c r="D496" s="30"/>
      <c r="E496" s="30"/>
    </row>
    <row r="497" spans="3:5">
      <c r="C497" s="30"/>
      <c r="D497" s="30"/>
      <c r="E497" s="30"/>
    </row>
    <row r="498" spans="3:5">
      <c r="C498" s="30"/>
      <c r="D498" s="30"/>
      <c r="E498" s="30"/>
    </row>
    <row r="499" spans="3:5">
      <c r="C499" s="30"/>
      <c r="D499" s="30"/>
      <c r="E499" s="30"/>
    </row>
    <row r="500" spans="3:5">
      <c r="C500" s="30"/>
      <c r="D500" s="30"/>
      <c r="E500" s="30"/>
    </row>
    <row r="501" spans="3:5">
      <c r="C501" s="30"/>
      <c r="D501" s="30"/>
      <c r="E501" s="30"/>
    </row>
    <row r="502" spans="3:5">
      <c r="C502" s="30"/>
      <c r="D502" s="30"/>
      <c r="E502" s="30"/>
    </row>
    <row r="503" spans="3:5">
      <c r="C503" s="30"/>
      <c r="D503" s="30"/>
      <c r="E503" s="30"/>
    </row>
    <row r="504" spans="3:5">
      <c r="C504" s="30"/>
      <c r="D504" s="30"/>
      <c r="E504" s="30"/>
    </row>
    <row r="505" spans="3:5">
      <c r="C505" s="30"/>
      <c r="D505" s="30"/>
      <c r="E505" s="30"/>
    </row>
    <row r="506" spans="3:5">
      <c r="C506" s="30"/>
      <c r="D506" s="30"/>
      <c r="E506" s="30"/>
    </row>
    <row r="507" spans="3:5">
      <c r="C507" s="30"/>
      <c r="D507" s="30"/>
      <c r="E507" s="30"/>
    </row>
    <row r="508" spans="3:5">
      <c r="C508" s="30"/>
      <c r="D508" s="30"/>
      <c r="E508" s="30"/>
    </row>
    <row r="509" spans="3:5">
      <c r="C509" s="30"/>
      <c r="D509" s="30"/>
      <c r="E509" s="30"/>
    </row>
    <row r="510" spans="3:5">
      <c r="C510" s="30"/>
      <c r="D510" s="30"/>
      <c r="E510" s="30"/>
    </row>
    <row r="511" spans="3:5">
      <c r="C511" s="30"/>
      <c r="D511" s="30"/>
      <c r="E511" s="30"/>
    </row>
    <row r="512" spans="3:5">
      <c r="C512" s="30"/>
      <c r="D512" s="30"/>
      <c r="E512" s="30"/>
    </row>
    <row r="513" spans="3:5">
      <c r="C513" s="30"/>
      <c r="D513" s="30"/>
      <c r="E513" s="30"/>
    </row>
    <row r="514" spans="3:5">
      <c r="C514" s="30"/>
      <c r="D514" s="30"/>
      <c r="E514" s="30"/>
    </row>
    <row r="515" spans="3:5">
      <c r="C515" s="30"/>
      <c r="D515" s="30"/>
      <c r="E515" s="30"/>
    </row>
    <row r="516" spans="3:5">
      <c r="C516" s="30"/>
      <c r="D516" s="30"/>
      <c r="E516" s="30"/>
    </row>
    <row r="517" spans="3:5">
      <c r="C517" s="30"/>
      <c r="D517" s="30"/>
      <c r="E517" s="30"/>
    </row>
    <row r="518" spans="3:5">
      <c r="C518" s="30"/>
      <c r="D518" s="30"/>
      <c r="E518" s="30"/>
    </row>
    <row r="519" spans="3:5">
      <c r="C519" s="30"/>
      <c r="D519" s="30"/>
      <c r="E519" s="30"/>
    </row>
    <row r="520" spans="3:5">
      <c r="C520" s="30"/>
      <c r="D520" s="30"/>
      <c r="E520" s="30"/>
    </row>
    <row r="521" spans="3:5">
      <c r="C521" s="30"/>
      <c r="D521" s="30"/>
      <c r="E521" s="30"/>
    </row>
    <row r="522" spans="3:5">
      <c r="C522" s="30"/>
      <c r="D522" s="30"/>
      <c r="E522" s="30"/>
    </row>
    <row r="523" spans="3:5">
      <c r="C523" s="30"/>
      <c r="D523" s="30"/>
      <c r="E523" s="30"/>
    </row>
    <row r="524" spans="3:5">
      <c r="C524" s="30"/>
      <c r="D524" s="30"/>
      <c r="E524" s="30"/>
    </row>
    <row r="525" spans="3:5">
      <c r="C525" s="30"/>
      <c r="D525" s="30"/>
      <c r="E525" s="30"/>
    </row>
    <row r="526" spans="3:5">
      <c r="C526" s="30"/>
      <c r="D526" s="30"/>
      <c r="E526" s="30"/>
    </row>
    <row r="527" spans="3:5">
      <c r="C527" s="30"/>
      <c r="D527" s="30"/>
      <c r="E527" s="30"/>
    </row>
    <row r="528" spans="3:5">
      <c r="C528" s="30"/>
      <c r="D528" s="30"/>
      <c r="E528" s="30"/>
    </row>
    <row r="529" spans="3:5">
      <c r="C529" s="30"/>
      <c r="D529" s="30"/>
      <c r="E529" s="30"/>
    </row>
    <row r="530" spans="3:5">
      <c r="C530" s="30"/>
      <c r="D530" s="30"/>
      <c r="E530" s="30"/>
    </row>
    <row r="531" spans="3:5">
      <c r="C531" s="30"/>
      <c r="D531" s="30"/>
      <c r="E531" s="30"/>
    </row>
    <row r="532" spans="3:5">
      <c r="C532" s="30"/>
      <c r="D532" s="30"/>
      <c r="E532" s="30"/>
    </row>
    <row r="533" spans="3:5">
      <c r="C533" s="30"/>
      <c r="D533" s="30"/>
      <c r="E533" s="30"/>
    </row>
    <row r="534" spans="3:5">
      <c r="C534" s="30"/>
      <c r="D534" s="30"/>
      <c r="E534" s="30"/>
    </row>
    <row r="535" spans="3:5">
      <c r="C535" s="30"/>
      <c r="D535" s="30"/>
      <c r="E535" s="30"/>
    </row>
    <row r="536" spans="3:5">
      <c r="C536" s="30"/>
      <c r="D536" s="30"/>
      <c r="E536" s="30"/>
    </row>
    <row r="537" spans="3:5">
      <c r="C537" s="30"/>
      <c r="D537" s="30"/>
      <c r="E537" s="30"/>
    </row>
    <row r="538" spans="3:5">
      <c r="C538" s="30"/>
      <c r="D538" s="30"/>
      <c r="E538" s="30"/>
    </row>
    <row r="539" spans="3:5">
      <c r="C539" s="30"/>
      <c r="D539" s="30"/>
      <c r="E539" s="30"/>
    </row>
    <row r="540" spans="3:5">
      <c r="C540" s="30"/>
      <c r="D540" s="30"/>
      <c r="E540" s="30"/>
    </row>
    <row r="541" spans="3:5">
      <c r="C541" s="30"/>
      <c r="D541" s="30"/>
      <c r="E541" s="30"/>
    </row>
    <row r="542" spans="3:5">
      <c r="C542" s="30"/>
      <c r="D542" s="30"/>
      <c r="E542" s="30"/>
    </row>
    <row r="543" spans="3:5">
      <c r="C543" s="30"/>
      <c r="D543" s="30"/>
      <c r="E543" s="30"/>
    </row>
    <row r="544" spans="3:5">
      <c r="C544" s="30"/>
      <c r="D544" s="30"/>
      <c r="E544" s="30"/>
    </row>
    <row r="545" spans="3:5">
      <c r="C545" s="30"/>
      <c r="D545" s="30"/>
      <c r="E545" s="30"/>
    </row>
    <row r="546" spans="3:5">
      <c r="C546" s="30"/>
      <c r="D546" s="30"/>
      <c r="E546" s="30"/>
    </row>
    <row r="547" spans="3:5">
      <c r="C547" s="30"/>
      <c r="D547" s="30"/>
      <c r="E547" s="30"/>
    </row>
    <row r="548" spans="3:5">
      <c r="C548" s="30"/>
      <c r="D548" s="30"/>
      <c r="E548" s="30"/>
    </row>
    <row r="549" spans="3:5">
      <c r="C549" s="30"/>
      <c r="D549" s="30"/>
      <c r="E549" s="30"/>
    </row>
    <row r="550" spans="3:5">
      <c r="C550" s="30"/>
      <c r="D550" s="30"/>
      <c r="E550" s="30"/>
    </row>
    <row r="551" spans="3:5">
      <c r="C551" s="30"/>
      <c r="D551" s="30"/>
      <c r="E551" s="30"/>
    </row>
    <row r="552" spans="3:5">
      <c r="C552" s="30"/>
      <c r="D552" s="30"/>
      <c r="E552" s="30"/>
    </row>
    <row r="553" spans="3:5">
      <c r="C553" s="30"/>
      <c r="D553" s="30"/>
      <c r="E553" s="30"/>
    </row>
    <row r="554" spans="3:5">
      <c r="C554" s="30"/>
      <c r="D554" s="30"/>
      <c r="E554" s="30"/>
    </row>
    <row r="555" spans="3:5">
      <c r="C555" s="30"/>
      <c r="D555" s="30"/>
      <c r="E555" s="30"/>
    </row>
    <row r="556" spans="3:5">
      <c r="C556" s="30"/>
      <c r="D556" s="30"/>
      <c r="E556" s="30"/>
    </row>
    <row r="557" spans="3:5">
      <c r="C557" s="30"/>
      <c r="D557" s="30"/>
      <c r="E557" s="30"/>
    </row>
    <row r="558" spans="3:5">
      <c r="C558" s="30"/>
      <c r="D558" s="30"/>
      <c r="E558" s="30"/>
    </row>
    <row r="559" spans="3:5">
      <c r="C559" s="30"/>
      <c r="D559" s="30"/>
      <c r="E559" s="30"/>
    </row>
    <row r="560" spans="3:5">
      <c r="C560" s="30"/>
      <c r="D560" s="30"/>
      <c r="E560" s="30"/>
    </row>
    <row r="561" spans="3:5">
      <c r="C561" s="30"/>
      <c r="D561" s="30"/>
      <c r="E561" s="30"/>
    </row>
    <row r="562" spans="3:5">
      <c r="C562" s="30"/>
      <c r="D562" s="30"/>
      <c r="E562" s="30"/>
    </row>
    <row r="563" spans="3:5">
      <c r="C563" s="30"/>
      <c r="D563" s="30"/>
      <c r="E563" s="30"/>
    </row>
    <row r="564" spans="3:5">
      <c r="D564" s="29"/>
    </row>
  </sheetData>
  <mergeCells count="85">
    <mergeCell ref="C469:C470"/>
    <mergeCell ref="C471:C473"/>
    <mergeCell ref="C424:C425"/>
    <mergeCell ref="C458:C461"/>
    <mergeCell ref="C462:C464"/>
    <mergeCell ref="C465:C466"/>
    <mergeCell ref="C467:C468"/>
    <mergeCell ref="C403:C404"/>
    <mergeCell ref="C405:C406"/>
    <mergeCell ref="C410:C411"/>
    <mergeCell ref="C420:C421"/>
    <mergeCell ref="C422:C423"/>
    <mergeCell ref="C360:C361"/>
    <mergeCell ref="C379:C380"/>
    <mergeCell ref="C397:C398"/>
    <mergeCell ref="C399:C400"/>
    <mergeCell ref="C401:C402"/>
    <mergeCell ref="C331:C332"/>
    <mergeCell ref="C333:C334"/>
    <mergeCell ref="C335:C337"/>
    <mergeCell ref="C338:C339"/>
    <mergeCell ref="C358:C359"/>
    <mergeCell ref="C211:C212"/>
    <mergeCell ref="C215:C216"/>
    <mergeCell ref="C219:C224"/>
    <mergeCell ref="C225:C229"/>
    <mergeCell ref="C195:C199"/>
    <mergeCell ref="C191:C194"/>
    <mergeCell ref="C200:C201"/>
    <mergeCell ref="C202:C203"/>
    <mergeCell ref="C204:C208"/>
    <mergeCell ref="C180:C181"/>
    <mergeCell ref="C185:C186"/>
    <mergeCell ref="C187:C188"/>
    <mergeCell ref="C160:C164"/>
    <mergeCell ref="C165:C169"/>
    <mergeCell ref="C173:C174"/>
    <mergeCell ref="C175:C176"/>
    <mergeCell ref="C178:C179"/>
    <mergeCell ref="B180:B181"/>
    <mergeCell ref="B128:B129"/>
    <mergeCell ref="B130:B131"/>
    <mergeCell ref="B134:B137"/>
    <mergeCell ref="B138:B140"/>
    <mergeCell ref="B142:B145"/>
    <mergeCell ref="B146:B148"/>
    <mergeCell ref="B160:B164"/>
    <mergeCell ref="B165:B169"/>
    <mergeCell ref="B173:B174"/>
    <mergeCell ref="B175:B176"/>
    <mergeCell ref="B178:B179"/>
    <mergeCell ref="B225:B229"/>
    <mergeCell ref="B185:B186"/>
    <mergeCell ref="B187:B188"/>
    <mergeCell ref="B191:B192"/>
    <mergeCell ref="B193:B194"/>
    <mergeCell ref="B195:B199"/>
    <mergeCell ref="B200:B201"/>
    <mergeCell ref="B202:B203"/>
    <mergeCell ref="B204:B208"/>
    <mergeCell ref="B211:B212"/>
    <mergeCell ref="B215:B216"/>
    <mergeCell ref="B219:B224"/>
    <mergeCell ref="B405:B406"/>
    <mergeCell ref="B331:B332"/>
    <mergeCell ref="B333:B334"/>
    <mergeCell ref="B335:B337"/>
    <mergeCell ref="B338:B339"/>
    <mergeCell ref="B358:B359"/>
    <mergeCell ref="B360:B361"/>
    <mergeCell ref="B379:B380"/>
    <mergeCell ref="B397:B398"/>
    <mergeCell ref="B399:B400"/>
    <mergeCell ref="B401:B402"/>
    <mergeCell ref="B403:B404"/>
    <mergeCell ref="B465:B466"/>
    <mergeCell ref="B467:B468"/>
    <mergeCell ref="B469:B470"/>
    <mergeCell ref="B471:B473"/>
    <mergeCell ref="B410:B411"/>
    <mergeCell ref="B420:B421"/>
    <mergeCell ref="B422:B423"/>
    <mergeCell ref="B424:B425"/>
    <mergeCell ref="B458:B461"/>
    <mergeCell ref="B462:B464"/>
  </mergeCells>
  <hyperlinks>
    <hyperlink ref="A40" location="Par912" display="Par912"/>
    <hyperlink ref="A137" location="Par912" display="Par912"/>
    <hyperlink ref="A140" location="Par912" display="Par912"/>
    <hyperlink ref="A145" location="Par912" display="Par912"/>
    <hyperlink ref="A148" location="Par912" display="Par912"/>
    <hyperlink ref="A176" location="Par913" display="Par913"/>
    <hyperlink ref="A186" location="Par912" display="Par912"/>
    <hyperlink ref="A188" location="Par912" display="Par912"/>
    <hyperlink ref="A194" location="Par915" display="Par915"/>
    <hyperlink ref="A199" location="Par915" display="Par915"/>
    <hyperlink ref="A203" location="Par915" display="Par915"/>
    <hyperlink ref="A208" location="Par915" display="Par915"/>
    <hyperlink ref="A242" location="Par914" display="Par914"/>
    <hyperlink ref="A264" location="Par912" display="Par912"/>
    <hyperlink ref="A265" location="Par912" display="Par912"/>
    <hyperlink ref="A279" location="Par912" display="Par912"/>
    <hyperlink ref="A288" location="Par912" display="Par912"/>
    <hyperlink ref="A289" location="Par912" display="Par912"/>
    <hyperlink ref="A332" location="Par912" display="Par912"/>
    <hyperlink ref="A334" location="Par912" display="Par912"/>
    <hyperlink ref="A337" location="Par912" display="Par912"/>
    <hyperlink ref="A339" location="Par912" display="Par912"/>
    <hyperlink ref="A342" location="Par913" display="Par913"/>
    <hyperlink ref="A343" location="Par912" display="Par912"/>
    <hyperlink ref="A349" location="Par913" display="Par913"/>
    <hyperlink ref="A350" location="Par913" display="Par913"/>
    <hyperlink ref="A352" location="Par913" display="Par913"/>
    <hyperlink ref="A354" location="Par915" display="Par915"/>
    <hyperlink ref="A355" location="Par915" display="Par915"/>
    <hyperlink ref="A359" location="Par915" display="Par915"/>
    <hyperlink ref="A361" location="Par915" display="Par915"/>
    <hyperlink ref="A362" location="Par915" display="Par915"/>
    <hyperlink ref="A364" location="Par913" display="Par913"/>
    <hyperlink ref="A366" location="Par913" display="Par913"/>
    <hyperlink ref="A369" location="Par913" display="Par913"/>
    <hyperlink ref="A370" location="Par913" display="Par913"/>
    <hyperlink ref="A387" location="Par915" display="Par915"/>
    <hyperlink ref="A389" location="Par915" display="Par915"/>
    <hyperlink ref="A393" location="Par913" display="Par913"/>
    <hyperlink ref="A396" location="Par915" display="Par915"/>
    <hyperlink ref="A398" location="Par915" display="Par915"/>
    <hyperlink ref="A400" location="Par915" display="Par915"/>
    <hyperlink ref="A402" location="Par915" display="Par915"/>
    <hyperlink ref="A404" location="Par915" display="Par915"/>
    <hyperlink ref="A406" location="Par915" display="Par915"/>
    <hyperlink ref="A421" location="Par912" display="Par912"/>
    <hyperlink ref="A423" location="Par912" display="Par912"/>
    <hyperlink ref="A425" location="Par912" display="Par912"/>
    <hyperlink ref="A435" location="Par912" display="Par912"/>
    <hyperlink ref="A436" location="Par912" display="Par912"/>
    <hyperlink ref="A439" location="Par912" display="Par912"/>
    <hyperlink ref="A441" location="Par912" display="Par912"/>
    <hyperlink ref="A442" location="Par912" display="Par912"/>
    <hyperlink ref="A443" location="Par912" display="Par912"/>
    <hyperlink ref="A444" location="Par912" display="Par912"/>
    <hyperlink ref="A446" location="Par912" display="Par912"/>
    <hyperlink ref="A447" location="Par912" display="Par912"/>
    <hyperlink ref="A448" location="Par912" display="Par912"/>
    <hyperlink ref="A450" location="Par913" display="Par913"/>
    <hyperlink ref="A453" location="Par912" display="Par912"/>
    <hyperlink ref="A477" location="Par912" display="Par912"/>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sheetPr>
    <tabColor theme="6" tint="-0.249977111117893"/>
  </sheetPr>
  <dimension ref="A2:D52"/>
  <sheetViews>
    <sheetView topLeftCell="A64" zoomScaleNormal="100" workbookViewId="0">
      <selection activeCell="A10" sqref="A10"/>
    </sheetView>
  </sheetViews>
  <sheetFormatPr defaultRowHeight="15"/>
  <cols>
    <col min="1" max="1" width="10.140625" style="23" bestFit="1" customWidth="1"/>
    <col min="2" max="2" width="14.5703125" style="40" customWidth="1"/>
    <col min="3" max="3" width="63.85546875" style="39" customWidth="1"/>
  </cols>
  <sheetData>
    <row r="2" spans="1:4" ht="15.75">
      <c r="A2" s="146" t="s">
        <v>1855</v>
      </c>
      <c r="B2" s="147"/>
      <c r="C2" s="147"/>
      <c r="D2" s="147"/>
    </row>
    <row r="3" spans="1:4">
      <c r="A3" s="35" t="s">
        <v>1527</v>
      </c>
      <c r="B3" s="132" t="s">
        <v>1528</v>
      </c>
      <c r="C3" s="132"/>
      <c r="D3" s="35" t="s">
        <v>1529</v>
      </c>
    </row>
    <row r="4" spans="1:4" ht="60">
      <c r="A4" s="57" t="s">
        <v>1053</v>
      </c>
      <c r="B4" s="35" t="s">
        <v>1856</v>
      </c>
      <c r="C4" s="34" t="s">
        <v>1061</v>
      </c>
      <c r="D4" s="65">
        <v>745</v>
      </c>
    </row>
    <row r="5" spans="1:4" ht="75">
      <c r="A5" s="57"/>
      <c r="B5" s="35" t="s">
        <v>1857</v>
      </c>
      <c r="C5" s="34" t="s">
        <v>1060</v>
      </c>
      <c r="D5" s="65">
        <v>0</v>
      </c>
    </row>
    <row r="6" spans="1:4" ht="45">
      <c r="A6" s="57"/>
      <c r="B6" s="35" t="s">
        <v>1858</v>
      </c>
      <c r="C6" s="34" t="s">
        <v>1059</v>
      </c>
      <c r="D6" s="65">
        <v>430</v>
      </c>
    </row>
    <row r="7" spans="1:4" ht="30">
      <c r="A7" s="57"/>
      <c r="B7" s="35" t="s">
        <v>1859</v>
      </c>
      <c r="C7" s="34" t="s">
        <v>1058</v>
      </c>
      <c r="D7" s="65">
        <v>1589</v>
      </c>
    </row>
    <row r="8" spans="1:4" ht="60">
      <c r="A8" s="94" t="s">
        <v>1062</v>
      </c>
      <c r="B8" s="35" t="s">
        <v>1860</v>
      </c>
      <c r="C8" s="34" t="s">
        <v>1068</v>
      </c>
      <c r="D8" s="47">
        <v>745</v>
      </c>
    </row>
    <row r="9" spans="1:4">
      <c r="A9" s="57"/>
      <c r="B9" s="35" t="s">
        <v>1584</v>
      </c>
      <c r="C9" s="34" t="s">
        <v>1576</v>
      </c>
      <c r="D9" s="65"/>
    </row>
    <row r="10" spans="1:4">
      <c r="A10" s="57"/>
      <c r="B10" s="35" t="s">
        <v>1585</v>
      </c>
      <c r="C10" s="34" t="s">
        <v>1577</v>
      </c>
      <c r="D10" s="65">
        <v>199</v>
      </c>
    </row>
    <row r="11" spans="1:4">
      <c r="A11" s="57"/>
      <c r="B11" s="35" t="s">
        <v>1586</v>
      </c>
      <c r="C11" s="34" t="s">
        <v>1578</v>
      </c>
      <c r="D11" s="65"/>
    </row>
    <row r="12" spans="1:4">
      <c r="A12" s="57"/>
      <c r="B12" s="35" t="s">
        <v>1587</v>
      </c>
      <c r="C12" s="34" t="s">
        <v>1579</v>
      </c>
      <c r="D12" s="65"/>
    </row>
    <row r="13" spans="1:4">
      <c r="A13" s="57"/>
      <c r="B13" s="35" t="s">
        <v>1588</v>
      </c>
      <c r="C13" s="34" t="s">
        <v>1580</v>
      </c>
      <c r="D13" s="65">
        <v>34</v>
      </c>
    </row>
    <row r="14" spans="1:4">
      <c r="A14" s="57"/>
      <c r="B14" s="35" t="s">
        <v>1589</v>
      </c>
      <c r="C14" s="34" t="s">
        <v>1581</v>
      </c>
      <c r="D14" s="65">
        <v>502</v>
      </c>
    </row>
    <row r="15" spans="1:4">
      <c r="A15" s="57"/>
      <c r="B15" s="35" t="s">
        <v>1590</v>
      </c>
      <c r="C15" s="34" t="s">
        <v>1582</v>
      </c>
      <c r="D15" s="65"/>
    </row>
    <row r="16" spans="1:4">
      <c r="A16" s="57"/>
      <c r="B16" s="35" t="s">
        <v>1591</v>
      </c>
      <c r="C16" s="34" t="s">
        <v>1583</v>
      </c>
      <c r="D16" s="65">
        <v>10</v>
      </c>
    </row>
    <row r="17" spans="1:4" ht="75">
      <c r="A17" s="57"/>
      <c r="B17" s="35" t="s">
        <v>1861</v>
      </c>
      <c r="C17" s="34" t="s">
        <v>1067</v>
      </c>
      <c r="D17" s="65">
        <v>0</v>
      </c>
    </row>
    <row r="18" spans="1:4" ht="60">
      <c r="A18" s="57"/>
      <c r="B18" s="35" t="s">
        <v>1862</v>
      </c>
      <c r="C18" s="34" t="s">
        <v>1066</v>
      </c>
      <c r="D18" s="65">
        <v>430</v>
      </c>
    </row>
    <row r="19" spans="1:4">
      <c r="A19" s="57" t="s">
        <v>1069</v>
      </c>
      <c r="B19" s="35" t="s">
        <v>1532</v>
      </c>
      <c r="C19" s="34" t="s">
        <v>1533</v>
      </c>
      <c r="D19" s="47">
        <f>((D20/D21)/12)*1000</f>
        <v>13299.382716049382</v>
      </c>
    </row>
    <row r="20" spans="1:4" ht="90">
      <c r="A20" s="57"/>
      <c r="B20" s="35" t="s">
        <v>1670</v>
      </c>
      <c r="C20" s="34" t="s">
        <v>1072</v>
      </c>
      <c r="D20" s="65">
        <v>4309</v>
      </c>
    </row>
    <row r="21" spans="1:4" ht="75">
      <c r="A21" s="57"/>
      <c r="B21" s="35" t="s">
        <v>1863</v>
      </c>
      <c r="C21" s="34" t="s">
        <v>1071</v>
      </c>
      <c r="D21" s="65">
        <v>27</v>
      </c>
    </row>
    <row r="22" spans="1:4" ht="30">
      <c r="A22" s="57"/>
      <c r="B22" s="35" t="s">
        <v>1674</v>
      </c>
      <c r="C22" s="34" t="s">
        <v>530</v>
      </c>
      <c r="D22" s="65"/>
    </row>
    <row r="23" spans="1:4" ht="45">
      <c r="A23" s="57" t="s">
        <v>1073</v>
      </c>
      <c r="B23" s="35" t="s">
        <v>1864</v>
      </c>
      <c r="C23" s="34" t="s">
        <v>1077</v>
      </c>
      <c r="D23" s="65">
        <v>779</v>
      </c>
    </row>
    <row r="24" spans="1:4" ht="30">
      <c r="A24" s="57"/>
      <c r="B24" s="35" t="s">
        <v>1075</v>
      </c>
      <c r="C24" s="34" t="s">
        <v>1076</v>
      </c>
      <c r="D24" s="65">
        <v>745</v>
      </c>
    </row>
    <row r="25" spans="1:4" ht="18">
      <c r="A25" s="57" t="s">
        <v>1078</v>
      </c>
      <c r="B25" s="35" t="s">
        <v>1749</v>
      </c>
      <c r="C25" s="34" t="s">
        <v>1084</v>
      </c>
      <c r="D25" s="65">
        <v>1</v>
      </c>
    </row>
    <row r="26" spans="1:4" ht="18">
      <c r="A26" s="57"/>
      <c r="B26" s="35" t="s">
        <v>1865</v>
      </c>
      <c r="C26" s="34" t="s">
        <v>1083</v>
      </c>
      <c r="D26" s="65">
        <v>1</v>
      </c>
    </row>
    <row r="27" spans="1:4" ht="18">
      <c r="A27" s="57"/>
      <c r="B27" s="35" t="s">
        <v>1866</v>
      </c>
      <c r="C27" s="34" t="s">
        <v>1082</v>
      </c>
      <c r="D27" s="65">
        <v>0</v>
      </c>
    </row>
    <row r="28" spans="1:4" ht="45">
      <c r="A28" s="57"/>
      <c r="B28" s="35" t="s">
        <v>442</v>
      </c>
      <c r="C28" s="34" t="s">
        <v>1081</v>
      </c>
      <c r="D28" s="65">
        <v>2</v>
      </c>
    </row>
    <row r="29" spans="1:4" ht="60">
      <c r="A29" s="57" t="s">
        <v>1085</v>
      </c>
      <c r="B29" s="35" t="s">
        <v>1866</v>
      </c>
      <c r="C29" s="34" t="s">
        <v>1088</v>
      </c>
      <c r="D29" s="65">
        <v>0</v>
      </c>
    </row>
    <row r="30" spans="1:4" ht="75">
      <c r="A30" s="57"/>
      <c r="B30" s="35" t="s">
        <v>1867</v>
      </c>
      <c r="C30" s="34" t="s">
        <v>1087</v>
      </c>
      <c r="D30" s="65">
        <v>0</v>
      </c>
    </row>
    <row r="31" spans="1:4" ht="30">
      <c r="A31" s="57"/>
      <c r="B31" s="35" t="s">
        <v>1075</v>
      </c>
      <c r="C31" s="34" t="s">
        <v>1076</v>
      </c>
      <c r="D31" s="65">
        <v>745</v>
      </c>
    </row>
    <row r="32" spans="1:4" ht="60">
      <c r="A32" s="57" t="s">
        <v>1089</v>
      </c>
      <c r="B32" s="35" t="s">
        <v>1868</v>
      </c>
      <c r="C32" s="34" t="s">
        <v>1101</v>
      </c>
      <c r="D32" s="65">
        <v>2</v>
      </c>
    </row>
    <row r="33" spans="1:4" ht="30">
      <c r="A33" s="57"/>
      <c r="B33" s="35" t="s">
        <v>1869</v>
      </c>
      <c r="C33" s="34" t="s">
        <v>1100</v>
      </c>
      <c r="D33" s="65">
        <v>0</v>
      </c>
    </row>
    <row r="34" spans="1:4" ht="18">
      <c r="A34" s="57"/>
      <c r="B34" s="35" t="s">
        <v>1870</v>
      </c>
      <c r="C34" s="34" t="s">
        <v>1099</v>
      </c>
      <c r="D34" s="65">
        <v>1</v>
      </c>
    </row>
    <row r="35" spans="1:4" ht="60">
      <c r="A35" s="57"/>
      <c r="B35" s="35" t="s">
        <v>1871</v>
      </c>
      <c r="C35" s="34" t="s">
        <v>1098</v>
      </c>
      <c r="D35" s="65">
        <v>2</v>
      </c>
    </row>
    <row r="36" spans="1:4" ht="30">
      <c r="A36" s="57"/>
      <c r="B36" s="35" t="s">
        <v>1872</v>
      </c>
      <c r="C36" s="34" t="s">
        <v>1097</v>
      </c>
      <c r="D36" s="65">
        <v>0</v>
      </c>
    </row>
    <row r="37" spans="1:4" ht="30">
      <c r="A37" s="57"/>
      <c r="B37" s="35" t="s">
        <v>1873</v>
      </c>
      <c r="C37" s="34" t="s">
        <v>1096</v>
      </c>
      <c r="D37" s="65">
        <v>1</v>
      </c>
    </row>
    <row r="38" spans="1:4" ht="45">
      <c r="A38" s="57" t="s">
        <v>1102</v>
      </c>
      <c r="B38" s="35" t="s">
        <v>479</v>
      </c>
      <c r="C38" s="34" t="s">
        <v>1103</v>
      </c>
      <c r="D38" s="65">
        <v>5441</v>
      </c>
    </row>
    <row r="39" spans="1:4" ht="30">
      <c r="A39" s="57"/>
      <c r="B39" s="35" t="s">
        <v>1075</v>
      </c>
      <c r="C39" s="34" t="s">
        <v>1076</v>
      </c>
      <c r="D39" s="65">
        <v>757</v>
      </c>
    </row>
    <row r="40" spans="1:4" ht="75">
      <c r="A40" s="57" t="s">
        <v>1104</v>
      </c>
      <c r="B40" s="35" t="s">
        <v>480</v>
      </c>
      <c r="C40" s="34" t="s">
        <v>1105</v>
      </c>
      <c r="D40" s="65">
        <v>0</v>
      </c>
    </row>
    <row r="41" spans="1:4" ht="45">
      <c r="A41" s="57" t="s">
        <v>1106</v>
      </c>
      <c r="B41" s="35" t="s">
        <v>1874</v>
      </c>
      <c r="C41" s="34" t="s">
        <v>1110</v>
      </c>
      <c r="D41" s="65">
        <v>2</v>
      </c>
    </row>
    <row r="42" spans="1:4" ht="45">
      <c r="A42" s="57"/>
      <c r="B42" s="35" t="s">
        <v>1875</v>
      </c>
      <c r="C42" s="34" t="s">
        <v>1109</v>
      </c>
      <c r="D42" s="65">
        <v>2</v>
      </c>
    </row>
    <row r="43" spans="1:4" ht="60">
      <c r="A43" s="57" t="s">
        <v>1111</v>
      </c>
      <c r="B43" s="35" t="s">
        <v>1876</v>
      </c>
      <c r="C43" s="34" t="s">
        <v>1113</v>
      </c>
      <c r="D43" s="65">
        <v>0</v>
      </c>
    </row>
    <row r="44" spans="1:4" ht="45">
      <c r="A44" s="57"/>
      <c r="B44" s="35" t="s">
        <v>442</v>
      </c>
      <c r="C44" s="34" t="s">
        <v>1081</v>
      </c>
      <c r="D44" s="65">
        <v>2</v>
      </c>
    </row>
    <row r="45" spans="1:4" ht="60">
      <c r="A45" s="57" t="s">
        <v>1114</v>
      </c>
      <c r="B45" s="35" t="s">
        <v>1877</v>
      </c>
      <c r="C45" s="34" t="s">
        <v>1116</v>
      </c>
      <c r="D45" s="65">
        <v>2</v>
      </c>
    </row>
    <row r="46" spans="1:4" ht="60">
      <c r="A46" s="57" t="s">
        <v>1117</v>
      </c>
      <c r="B46" s="35" t="s">
        <v>1878</v>
      </c>
      <c r="C46" s="34" t="s">
        <v>1119</v>
      </c>
      <c r="D46" s="65">
        <v>0</v>
      </c>
    </row>
    <row r="47" spans="1:4" ht="60">
      <c r="A47" s="57" t="s">
        <v>1120</v>
      </c>
      <c r="B47" s="35" t="s">
        <v>1879</v>
      </c>
      <c r="C47" s="34" t="s">
        <v>1122</v>
      </c>
      <c r="D47" s="65">
        <v>0</v>
      </c>
    </row>
    <row r="48" spans="1:4" ht="60">
      <c r="A48" s="57" t="s">
        <v>1123</v>
      </c>
      <c r="B48" s="35" t="s">
        <v>1880</v>
      </c>
      <c r="C48" s="34" t="s">
        <v>1133</v>
      </c>
      <c r="D48" s="65">
        <v>90</v>
      </c>
    </row>
    <row r="49" spans="1:4" ht="45">
      <c r="A49" s="57"/>
      <c r="B49" s="35" t="s">
        <v>1881</v>
      </c>
      <c r="C49" s="34" t="s">
        <v>1132</v>
      </c>
      <c r="D49" s="65">
        <v>95</v>
      </c>
    </row>
    <row r="50" spans="1:4" ht="60">
      <c r="A50" s="57"/>
      <c r="B50" s="35" t="s">
        <v>1882</v>
      </c>
      <c r="C50" s="34" t="s">
        <v>1131</v>
      </c>
      <c r="D50" s="65">
        <v>20</v>
      </c>
    </row>
    <row r="51" spans="1:4" ht="45">
      <c r="A51" s="57"/>
      <c r="B51" s="35" t="s">
        <v>1883</v>
      </c>
      <c r="C51" s="34" t="s">
        <v>1130</v>
      </c>
      <c r="D51" s="65">
        <v>60</v>
      </c>
    </row>
    <row r="52" spans="1:4" ht="75">
      <c r="A52" s="57"/>
      <c r="B52" s="35" t="s">
        <v>1128</v>
      </c>
      <c r="C52" s="34" t="s">
        <v>1884</v>
      </c>
      <c r="D52" s="65">
        <v>191</v>
      </c>
    </row>
  </sheetData>
  <mergeCells count="2">
    <mergeCell ref="A2:D2"/>
    <mergeCell ref="B3:C3"/>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sheetPr>
    <tabColor theme="3" tint="-0.249977111117893"/>
  </sheetPr>
  <dimension ref="A1:E118"/>
  <sheetViews>
    <sheetView zoomScale="70" zoomScaleNormal="70" workbookViewId="0">
      <selection activeCell="A4" sqref="A4"/>
    </sheetView>
  </sheetViews>
  <sheetFormatPr defaultColWidth="9.140625" defaultRowHeight="15"/>
  <cols>
    <col min="1" max="1" width="95.42578125" style="43" customWidth="1"/>
    <col min="2" max="2" width="16.85546875" style="43" customWidth="1"/>
    <col min="3" max="3" width="67.28515625" style="43" customWidth="1"/>
    <col min="4" max="4" width="25.28515625" style="50" customWidth="1"/>
    <col min="5" max="6" width="16.85546875" style="43" customWidth="1"/>
    <col min="7" max="12" width="9.140625" style="43"/>
    <col min="13" max="13" width="18.140625" style="43" customWidth="1"/>
    <col min="14" max="16384" width="9.140625" style="43"/>
  </cols>
  <sheetData>
    <row r="1" spans="1:5">
      <c r="D1" s="30"/>
    </row>
    <row r="2" spans="1:5" ht="33" customHeight="1">
      <c r="D2" s="30"/>
    </row>
    <row r="3" spans="1:5" ht="31.5">
      <c r="A3" s="91" t="s">
        <v>0</v>
      </c>
      <c r="B3" s="91" t="s">
        <v>1</v>
      </c>
      <c r="C3" s="92" t="s">
        <v>400</v>
      </c>
      <c r="D3" s="93" t="s">
        <v>1516</v>
      </c>
    </row>
    <row r="4" spans="1:5" s="50" customFormat="1" ht="23.25">
      <c r="A4" s="63" t="s">
        <v>272</v>
      </c>
      <c r="B4" s="62"/>
      <c r="C4" s="32"/>
      <c r="D4" s="27"/>
      <c r="E4" s="43"/>
    </row>
    <row r="5" spans="1:5" s="50" customFormat="1" ht="30">
      <c r="A5" s="87" t="s">
        <v>273</v>
      </c>
      <c r="B5" s="56"/>
      <c r="C5" s="32"/>
      <c r="D5" s="27"/>
      <c r="E5" s="43"/>
    </row>
    <row r="6" spans="1:5" s="50" customFormat="1" ht="60">
      <c r="A6" s="88" t="s">
        <v>274</v>
      </c>
      <c r="B6" s="56" t="s">
        <v>6</v>
      </c>
      <c r="C6" s="32" t="s">
        <v>1466</v>
      </c>
      <c r="D6" s="26" t="e">
        <f>('ДАННЫЕ 6'!D4/'ДАННЫЕ 6'!D5)*100</f>
        <v>#DIV/0!</v>
      </c>
      <c r="E6" s="43"/>
    </row>
    <row r="7" spans="1:5" s="50" customFormat="1" ht="30">
      <c r="A7" s="88" t="s">
        <v>275</v>
      </c>
      <c r="B7" s="56" t="s">
        <v>6</v>
      </c>
      <c r="C7" s="32"/>
      <c r="D7" s="26" t="e">
        <f>(1/'ДАННЫЕ 6'!D18)*(('ДАННЫЕ 6'!D6*'ДАННЫЕ 6'!D7)+('ДАННЫЕ 6'!D8*'ДАННЫЕ 6'!D9)+('ДАННЫЕ 6'!D10*'ДАННЫЕ 6'!D11)+('ДАННЫЕ 6'!D12*'ДАННЫЕ 6'!D13)+('ДАННЫЕ 6'!D14*'ДАННЫЕ 6'!D15)+('ДАННЫЕ 6'!D16*'ДАННЫЕ 6'!D17))</f>
        <v>#DIV/0!</v>
      </c>
      <c r="E7" s="43"/>
    </row>
    <row r="8" spans="1:5" s="50" customFormat="1" ht="45">
      <c r="A8" s="87" t="s">
        <v>276</v>
      </c>
      <c r="B8" s="56" t="s">
        <v>6</v>
      </c>
      <c r="C8" s="32" t="s">
        <v>1467</v>
      </c>
      <c r="D8" s="26" t="e">
        <f>('ДАННЫЕ 6'!D19/'ДАННЫЕ 6'!D20)*100</f>
        <v>#DIV/0!</v>
      </c>
      <c r="E8" s="43"/>
    </row>
    <row r="9" spans="1:5" s="50" customFormat="1" ht="30">
      <c r="A9" s="87" t="s">
        <v>277</v>
      </c>
      <c r="B9" s="56"/>
      <c r="C9" s="32"/>
      <c r="D9" s="27"/>
      <c r="E9" s="43"/>
    </row>
    <row r="10" spans="1:5" s="50" customFormat="1" ht="60">
      <c r="A10" s="87" t="s">
        <v>278</v>
      </c>
      <c r="B10" s="56" t="s">
        <v>6</v>
      </c>
      <c r="C10" s="32" t="s">
        <v>1468</v>
      </c>
      <c r="D10" s="26" t="e">
        <f>('ДАННЫЕ 6'!D21/'ДАННЫЕ 6'!D19)*100</f>
        <v>#DIV/0!</v>
      </c>
      <c r="E10" s="43"/>
    </row>
    <row r="11" spans="1:5" s="50" customFormat="1" ht="30">
      <c r="A11" s="87" t="s">
        <v>279</v>
      </c>
      <c r="B11" s="56"/>
      <c r="C11" s="32"/>
      <c r="D11" s="27"/>
      <c r="E11" s="43"/>
    </row>
    <row r="12" spans="1:5" s="50" customFormat="1" ht="75">
      <c r="A12" s="87" t="s">
        <v>280</v>
      </c>
      <c r="B12" s="56"/>
      <c r="C12" s="32" t="s">
        <v>1469</v>
      </c>
      <c r="D12" s="27"/>
      <c r="E12" s="43"/>
    </row>
    <row r="13" spans="1:5" s="50" customFormat="1" ht="23.25">
      <c r="A13" s="95" t="s">
        <v>281</v>
      </c>
      <c r="B13" s="56" t="s">
        <v>6</v>
      </c>
      <c r="C13" s="32">
        <v>1</v>
      </c>
      <c r="D13" s="26" t="e">
        <f>('ДАННЫЕ 6'!D22/'ДАННЫЕ 6'!D24)*100</f>
        <v>#DIV/0!</v>
      </c>
      <c r="E13" s="43"/>
    </row>
    <row r="14" spans="1:5" s="50" customFormat="1" ht="23.25">
      <c r="A14" s="95" t="s">
        <v>282</v>
      </c>
      <c r="B14" s="56" t="s">
        <v>6</v>
      </c>
      <c r="C14" s="32">
        <v>2</v>
      </c>
      <c r="D14" s="26" t="e">
        <f>('ДАННЫЕ 6'!D23/'ДАННЫЕ 6'!D24)*100</f>
        <v>#DIV/0!</v>
      </c>
      <c r="E14" s="43"/>
    </row>
    <row r="15" spans="1:5" s="50" customFormat="1" ht="45">
      <c r="A15" s="87" t="s">
        <v>283</v>
      </c>
      <c r="B15" s="56"/>
      <c r="C15" s="32"/>
      <c r="D15" s="27"/>
      <c r="E15" s="43"/>
    </row>
    <row r="16" spans="1:5" s="50" customFormat="1" ht="45">
      <c r="A16" s="88" t="s">
        <v>284</v>
      </c>
      <c r="B16" s="56" t="s">
        <v>6</v>
      </c>
      <c r="C16" s="32" t="s">
        <v>1470</v>
      </c>
      <c r="D16" s="26" t="e">
        <f>('ДАННЫЕ 6'!D25/'ДАННЫЕ 6'!D26)*100</f>
        <v>#DIV/0!</v>
      </c>
      <c r="E16" s="43"/>
    </row>
    <row r="17" spans="1:5" s="50" customFormat="1" ht="30">
      <c r="A17" s="87" t="s">
        <v>285</v>
      </c>
      <c r="B17" s="56"/>
      <c r="C17" s="32" t="s">
        <v>1471</v>
      </c>
      <c r="D17" s="27"/>
      <c r="E17" s="43"/>
    </row>
    <row r="18" spans="1:5" s="50" customFormat="1" ht="23.25">
      <c r="A18" s="95" t="s">
        <v>286</v>
      </c>
      <c r="B18" s="56" t="s">
        <v>25</v>
      </c>
      <c r="C18" s="32">
        <v>1</v>
      </c>
      <c r="D18" s="26" t="e">
        <f>('ДАННЫЕ 6'!D27/'ДАННЫЕ 6'!$D$29)*100</f>
        <v>#DIV/0!</v>
      </c>
      <c r="E18" s="43"/>
    </row>
    <row r="19" spans="1:5" s="50" customFormat="1" ht="23.25">
      <c r="A19" s="95" t="s">
        <v>287</v>
      </c>
      <c r="B19" s="56" t="s">
        <v>25</v>
      </c>
      <c r="C19" s="32">
        <v>2</v>
      </c>
      <c r="D19" s="26" t="e">
        <f>('ДАННЫЕ 6'!D28/'ДАННЫЕ 6'!$D$29)*100</f>
        <v>#DIV/0!</v>
      </c>
      <c r="E19" s="43"/>
    </row>
    <row r="20" spans="1:5" s="50" customFormat="1" ht="45">
      <c r="A20" s="87" t="s">
        <v>288</v>
      </c>
      <c r="B20" s="56"/>
      <c r="C20" s="32"/>
      <c r="D20" s="27"/>
      <c r="E20" s="43"/>
    </row>
    <row r="21" spans="1:5" s="50" customFormat="1" ht="30">
      <c r="A21" s="87" t="s">
        <v>289</v>
      </c>
      <c r="B21" s="56"/>
      <c r="C21" s="32" t="s">
        <v>1472</v>
      </c>
      <c r="D21" s="27"/>
      <c r="E21" s="43"/>
    </row>
    <row r="22" spans="1:5" s="50" customFormat="1" ht="23.25" customHeight="1">
      <c r="A22" s="56" t="s">
        <v>1607</v>
      </c>
      <c r="B22" s="56" t="s">
        <v>6</v>
      </c>
      <c r="C22" s="32">
        <v>1</v>
      </c>
      <c r="D22" s="26" t="e">
        <f>('ДАННЫЕ 6'!D30/'ДАННЫЕ 6'!D33)*100</f>
        <v>#DIV/0!</v>
      </c>
      <c r="E22" s="43"/>
    </row>
    <row r="23" spans="1:5" s="50" customFormat="1" ht="23.25" customHeight="1">
      <c r="A23" s="56" t="s">
        <v>1608</v>
      </c>
      <c r="B23" s="56" t="s">
        <v>6</v>
      </c>
      <c r="C23" s="32">
        <v>2</v>
      </c>
      <c r="D23" s="26" t="e">
        <f>('ДАННЫЕ 6'!D31/'ДАННЫЕ 6'!D34)*100</f>
        <v>#DIV/0!</v>
      </c>
      <c r="E23" s="43"/>
    </row>
    <row r="24" spans="1:5" s="50" customFormat="1" ht="23.25">
      <c r="A24" s="95" t="s">
        <v>294</v>
      </c>
      <c r="B24" s="56" t="s">
        <v>6</v>
      </c>
      <c r="C24" s="32">
        <v>3</v>
      </c>
      <c r="D24" s="26" t="e">
        <f>('ДАННЫЕ 6'!D32/'ДАННЫЕ 6'!D35)*100</f>
        <v>#DIV/0!</v>
      </c>
      <c r="E24" s="43"/>
    </row>
    <row r="25" spans="1:5" s="50" customFormat="1" ht="30">
      <c r="A25" s="87" t="s">
        <v>295</v>
      </c>
      <c r="B25" s="56"/>
      <c r="C25" s="32"/>
      <c r="D25" s="27"/>
      <c r="E25" s="43"/>
    </row>
    <row r="26" spans="1:5" s="50" customFormat="1" ht="45">
      <c r="A26" s="88" t="s">
        <v>296</v>
      </c>
      <c r="B26" s="56" t="s">
        <v>6</v>
      </c>
      <c r="C26" s="32" t="s">
        <v>1473</v>
      </c>
      <c r="D26" s="26" t="e">
        <f>('ДАННЫЕ 6'!D36/'ДАННЫЕ 6'!D37)*100</f>
        <v>#DIV/0!</v>
      </c>
      <c r="E26" s="43"/>
    </row>
    <row r="27" spans="1:5" s="50" customFormat="1" ht="30">
      <c r="A27" s="87" t="s">
        <v>297</v>
      </c>
      <c r="B27" s="56"/>
      <c r="C27" s="32"/>
      <c r="D27" s="27"/>
      <c r="E27" s="43"/>
    </row>
    <row r="28" spans="1:5" s="50" customFormat="1" ht="45">
      <c r="A28" s="88" t="s">
        <v>298</v>
      </c>
      <c r="B28" s="56" t="s">
        <v>6</v>
      </c>
      <c r="C28" s="32" t="s">
        <v>1474</v>
      </c>
      <c r="D28" s="26" t="e">
        <f>('ДАННЫЕ 6'!D38/'ДАННЫЕ 6'!D39)*100</f>
        <v>#DIV/0!</v>
      </c>
      <c r="E28" s="43"/>
    </row>
    <row r="29" spans="1:5" s="50" customFormat="1" ht="45">
      <c r="A29" s="87" t="s">
        <v>299</v>
      </c>
      <c r="B29" s="56"/>
      <c r="C29" s="32"/>
      <c r="D29" s="27"/>
      <c r="E29" s="43"/>
    </row>
    <row r="30" spans="1:5" s="50" customFormat="1" ht="30">
      <c r="A30" s="87" t="s">
        <v>300</v>
      </c>
      <c r="B30" s="56"/>
      <c r="C30" s="32" t="s">
        <v>1475</v>
      </c>
      <c r="D30" s="27"/>
      <c r="E30" s="43"/>
    </row>
    <row r="31" spans="1:5" s="50" customFormat="1" ht="23.25">
      <c r="A31" s="95" t="s">
        <v>301</v>
      </c>
      <c r="B31" s="56" t="s">
        <v>6</v>
      </c>
      <c r="C31" s="32">
        <v>1</v>
      </c>
      <c r="D31" s="26" t="e">
        <f>('ДАННЫЕ 6'!D40/'ДАННЫЕ 6'!D42)*100</f>
        <v>#DIV/0!</v>
      </c>
      <c r="E31" s="43"/>
    </row>
    <row r="32" spans="1:5" s="50" customFormat="1" ht="23.25">
      <c r="A32" s="95" t="s">
        <v>302</v>
      </c>
      <c r="B32" s="56" t="s">
        <v>6</v>
      </c>
      <c r="C32" s="32">
        <v>2</v>
      </c>
      <c r="D32" s="26" t="e">
        <f>('ДАННЫЕ 6'!D41/'ДАННЫЕ 6'!D43)*100</f>
        <v>#DIV/0!</v>
      </c>
      <c r="E32" s="43"/>
    </row>
    <row r="33" spans="1:5" s="50" customFormat="1" ht="30">
      <c r="A33" s="87" t="s">
        <v>303</v>
      </c>
      <c r="B33" s="56"/>
      <c r="C33" s="32"/>
      <c r="D33" s="27"/>
      <c r="E33" s="43"/>
    </row>
    <row r="34" spans="1:5" s="50" customFormat="1" ht="60">
      <c r="A34" s="87" t="s">
        <v>394</v>
      </c>
      <c r="B34" s="56" t="s">
        <v>6</v>
      </c>
      <c r="C34" s="32" t="s">
        <v>1476</v>
      </c>
      <c r="D34" s="26" t="e">
        <f>('ДАННЫЕ 6'!D44/'ДАННЫЕ 6'!D45)*100</f>
        <v>#DIV/0!</v>
      </c>
      <c r="E34" s="43"/>
    </row>
    <row r="35" spans="1:5">
      <c r="C35" s="30"/>
      <c r="D35" s="30"/>
      <c r="E35" s="30"/>
    </row>
    <row r="36" spans="1:5">
      <c r="C36" s="30"/>
      <c r="D36" s="30"/>
      <c r="E36" s="30"/>
    </row>
    <row r="37" spans="1:5">
      <c r="C37" s="30"/>
      <c r="D37" s="30"/>
      <c r="E37" s="30"/>
    </row>
    <row r="38" spans="1:5">
      <c r="C38" s="30"/>
      <c r="D38" s="30"/>
      <c r="E38" s="30"/>
    </row>
    <row r="39" spans="1:5">
      <c r="C39" s="30"/>
      <c r="D39" s="30"/>
      <c r="E39" s="30"/>
    </row>
    <row r="40" spans="1:5">
      <c r="C40" s="30"/>
      <c r="D40" s="30"/>
      <c r="E40" s="30"/>
    </row>
    <row r="41" spans="1:5">
      <c r="C41" s="30"/>
      <c r="D41" s="30"/>
      <c r="E41" s="30"/>
    </row>
    <row r="42" spans="1:5">
      <c r="C42" s="30"/>
      <c r="D42" s="30"/>
      <c r="E42" s="30"/>
    </row>
    <row r="43" spans="1:5">
      <c r="C43" s="30"/>
      <c r="D43" s="30"/>
      <c r="E43" s="30"/>
    </row>
    <row r="44" spans="1:5">
      <c r="C44" s="30"/>
      <c r="D44" s="30"/>
      <c r="E44" s="30"/>
    </row>
    <row r="45" spans="1:5">
      <c r="C45" s="30"/>
      <c r="D45" s="30"/>
      <c r="E45" s="30"/>
    </row>
    <row r="46" spans="1:5">
      <c r="C46" s="30"/>
      <c r="D46" s="30"/>
      <c r="E46" s="30"/>
    </row>
    <row r="47" spans="1:5">
      <c r="C47" s="30"/>
      <c r="D47" s="30"/>
      <c r="E47" s="30"/>
    </row>
    <row r="48" spans="1:5">
      <c r="C48" s="30"/>
      <c r="D48" s="30"/>
      <c r="E48" s="30"/>
    </row>
    <row r="49" spans="3:5">
      <c r="C49" s="30"/>
      <c r="D49" s="30"/>
      <c r="E49" s="30"/>
    </row>
    <row r="50" spans="3:5">
      <c r="C50" s="30"/>
      <c r="D50" s="30"/>
      <c r="E50" s="30"/>
    </row>
    <row r="51" spans="3:5">
      <c r="C51" s="30"/>
      <c r="D51" s="30"/>
      <c r="E51" s="30"/>
    </row>
    <row r="52" spans="3:5">
      <c r="C52" s="30"/>
      <c r="D52" s="30"/>
      <c r="E52" s="30"/>
    </row>
    <row r="53" spans="3:5">
      <c r="C53" s="30"/>
      <c r="D53" s="30"/>
      <c r="E53" s="30"/>
    </row>
    <row r="54" spans="3:5">
      <c r="C54" s="30"/>
      <c r="D54" s="30"/>
      <c r="E54" s="30"/>
    </row>
    <row r="55" spans="3:5">
      <c r="C55" s="30"/>
      <c r="D55" s="30"/>
      <c r="E55" s="30"/>
    </row>
    <row r="56" spans="3:5">
      <c r="C56" s="30"/>
      <c r="D56" s="30"/>
      <c r="E56" s="30"/>
    </row>
    <row r="57" spans="3:5">
      <c r="C57" s="30"/>
      <c r="D57" s="30"/>
      <c r="E57" s="30"/>
    </row>
    <row r="58" spans="3:5">
      <c r="C58" s="30"/>
      <c r="D58" s="30"/>
      <c r="E58" s="30"/>
    </row>
    <row r="59" spans="3:5">
      <c r="C59" s="30"/>
      <c r="D59" s="30"/>
      <c r="E59" s="30"/>
    </row>
    <row r="60" spans="3:5">
      <c r="C60" s="30"/>
      <c r="D60" s="30"/>
      <c r="E60" s="30"/>
    </row>
    <row r="61" spans="3:5">
      <c r="C61" s="30"/>
      <c r="D61" s="30"/>
      <c r="E61" s="30"/>
    </row>
    <row r="62" spans="3:5">
      <c r="C62" s="30"/>
      <c r="D62" s="30"/>
      <c r="E62" s="30"/>
    </row>
    <row r="63" spans="3:5">
      <c r="C63" s="30"/>
      <c r="D63" s="30"/>
      <c r="E63" s="30"/>
    </row>
    <row r="64" spans="3:5">
      <c r="C64" s="30"/>
      <c r="D64" s="30"/>
      <c r="E64" s="30"/>
    </row>
    <row r="65" spans="3:5">
      <c r="C65" s="30"/>
      <c r="D65" s="30"/>
      <c r="E65" s="30"/>
    </row>
    <row r="66" spans="3:5">
      <c r="C66" s="30"/>
      <c r="D66" s="30"/>
      <c r="E66" s="30"/>
    </row>
    <row r="67" spans="3:5">
      <c r="C67" s="30"/>
      <c r="D67" s="30"/>
      <c r="E67" s="30"/>
    </row>
    <row r="68" spans="3:5">
      <c r="C68" s="30"/>
      <c r="D68" s="30"/>
      <c r="E68" s="30"/>
    </row>
    <row r="69" spans="3:5">
      <c r="C69" s="30"/>
      <c r="D69" s="30"/>
      <c r="E69" s="30"/>
    </row>
    <row r="70" spans="3:5">
      <c r="C70" s="30"/>
      <c r="D70" s="30"/>
      <c r="E70" s="30"/>
    </row>
    <row r="71" spans="3:5">
      <c r="C71" s="30"/>
      <c r="D71" s="30"/>
      <c r="E71" s="30"/>
    </row>
    <row r="72" spans="3:5">
      <c r="C72" s="30"/>
      <c r="D72" s="30"/>
      <c r="E72" s="30"/>
    </row>
    <row r="73" spans="3:5">
      <c r="C73" s="30"/>
      <c r="D73" s="30"/>
      <c r="E73" s="30"/>
    </row>
    <row r="74" spans="3:5">
      <c r="C74" s="30"/>
      <c r="D74" s="30"/>
      <c r="E74" s="30"/>
    </row>
    <row r="75" spans="3:5">
      <c r="C75" s="30"/>
      <c r="D75" s="30"/>
      <c r="E75" s="30"/>
    </row>
    <row r="76" spans="3:5">
      <c r="C76" s="30"/>
      <c r="D76" s="30"/>
      <c r="E76" s="30"/>
    </row>
    <row r="77" spans="3:5">
      <c r="C77" s="30"/>
      <c r="D77" s="30"/>
      <c r="E77" s="30"/>
    </row>
    <row r="78" spans="3:5">
      <c r="C78" s="30"/>
      <c r="D78" s="30"/>
      <c r="E78" s="30"/>
    </row>
    <row r="79" spans="3:5">
      <c r="C79" s="30"/>
      <c r="D79" s="30"/>
      <c r="E79" s="30"/>
    </row>
    <row r="80" spans="3:5">
      <c r="C80" s="30"/>
      <c r="D80" s="30"/>
      <c r="E80" s="30"/>
    </row>
    <row r="81" spans="3:5">
      <c r="C81" s="30"/>
      <c r="D81" s="30"/>
      <c r="E81" s="30"/>
    </row>
    <row r="82" spans="3:5">
      <c r="C82" s="30"/>
      <c r="D82" s="30"/>
      <c r="E82" s="30"/>
    </row>
    <row r="83" spans="3:5">
      <c r="C83" s="30"/>
      <c r="D83" s="30"/>
      <c r="E83" s="30"/>
    </row>
    <row r="84" spans="3:5">
      <c r="C84" s="30"/>
      <c r="D84" s="30"/>
      <c r="E84" s="30"/>
    </row>
    <row r="85" spans="3:5">
      <c r="C85" s="30"/>
      <c r="D85" s="30"/>
      <c r="E85" s="30"/>
    </row>
    <row r="86" spans="3:5">
      <c r="C86" s="30"/>
      <c r="D86" s="30"/>
      <c r="E86" s="30"/>
    </row>
    <row r="87" spans="3:5">
      <c r="C87" s="30"/>
      <c r="D87" s="30"/>
      <c r="E87" s="30"/>
    </row>
    <row r="88" spans="3:5">
      <c r="C88" s="30"/>
      <c r="D88" s="30"/>
      <c r="E88" s="30"/>
    </row>
    <row r="89" spans="3:5">
      <c r="C89" s="30"/>
      <c r="D89" s="30"/>
      <c r="E89" s="30"/>
    </row>
    <row r="90" spans="3:5">
      <c r="C90" s="30"/>
      <c r="D90" s="30"/>
      <c r="E90" s="30"/>
    </row>
    <row r="91" spans="3:5">
      <c r="C91" s="30"/>
      <c r="D91" s="30"/>
      <c r="E91" s="30"/>
    </row>
    <row r="92" spans="3:5">
      <c r="C92" s="30"/>
      <c r="D92" s="30"/>
      <c r="E92" s="30"/>
    </row>
    <row r="93" spans="3:5">
      <c r="C93" s="30"/>
      <c r="D93" s="30"/>
      <c r="E93" s="30"/>
    </row>
    <row r="94" spans="3:5">
      <c r="C94" s="30"/>
      <c r="D94" s="30"/>
      <c r="E94" s="30"/>
    </row>
    <row r="95" spans="3:5">
      <c r="C95" s="30"/>
      <c r="D95" s="30"/>
      <c r="E95" s="30"/>
    </row>
    <row r="96" spans="3:5">
      <c r="C96" s="30"/>
      <c r="D96" s="30"/>
      <c r="E96" s="30"/>
    </row>
    <row r="97" spans="3:5">
      <c r="C97" s="30"/>
      <c r="D97" s="30"/>
      <c r="E97" s="30"/>
    </row>
    <row r="98" spans="3:5">
      <c r="C98" s="30"/>
      <c r="D98" s="30"/>
      <c r="E98" s="30"/>
    </row>
    <row r="99" spans="3:5">
      <c r="C99" s="30"/>
      <c r="D99" s="30"/>
      <c r="E99" s="30"/>
    </row>
    <row r="100" spans="3:5">
      <c r="C100" s="30"/>
      <c r="D100" s="30"/>
      <c r="E100" s="30"/>
    </row>
    <row r="101" spans="3:5">
      <c r="C101" s="30"/>
      <c r="D101" s="30"/>
      <c r="E101" s="30"/>
    </row>
    <row r="102" spans="3:5">
      <c r="C102" s="30"/>
      <c r="D102" s="30"/>
      <c r="E102" s="30"/>
    </row>
    <row r="103" spans="3:5">
      <c r="C103" s="30"/>
      <c r="D103" s="30"/>
      <c r="E103" s="30"/>
    </row>
    <row r="104" spans="3:5">
      <c r="C104" s="30"/>
      <c r="D104" s="30"/>
      <c r="E104" s="30"/>
    </row>
    <row r="105" spans="3:5">
      <c r="C105" s="30"/>
      <c r="D105" s="30"/>
      <c r="E105" s="30"/>
    </row>
    <row r="106" spans="3:5">
      <c r="C106" s="30"/>
      <c r="D106" s="30"/>
      <c r="E106" s="30"/>
    </row>
    <row r="107" spans="3:5">
      <c r="C107" s="30"/>
      <c r="D107" s="30"/>
      <c r="E107" s="30"/>
    </row>
    <row r="108" spans="3:5">
      <c r="C108" s="30"/>
      <c r="D108" s="30"/>
      <c r="E108" s="30"/>
    </row>
    <row r="109" spans="3:5">
      <c r="C109" s="30"/>
      <c r="D109" s="30"/>
      <c r="E109" s="30"/>
    </row>
    <row r="110" spans="3:5">
      <c r="C110" s="30"/>
      <c r="D110" s="30"/>
      <c r="E110" s="30"/>
    </row>
    <row r="111" spans="3:5">
      <c r="C111" s="30"/>
      <c r="D111" s="30"/>
      <c r="E111" s="30"/>
    </row>
    <row r="112" spans="3:5">
      <c r="C112" s="30"/>
      <c r="D112" s="30"/>
      <c r="E112" s="30"/>
    </row>
    <row r="113" spans="3:5">
      <c r="C113" s="30"/>
      <c r="D113" s="30"/>
      <c r="E113" s="30"/>
    </row>
    <row r="114" spans="3:5">
      <c r="C114" s="30"/>
      <c r="D114" s="30"/>
      <c r="E114" s="30"/>
    </row>
    <row r="115" spans="3:5">
      <c r="C115" s="30"/>
      <c r="D115" s="30"/>
      <c r="E115" s="30"/>
    </row>
    <row r="116" spans="3:5">
      <c r="C116" s="30"/>
      <c r="D116" s="30"/>
      <c r="E116" s="30"/>
    </row>
    <row r="117" spans="3:5">
      <c r="C117" s="30"/>
      <c r="D117" s="30"/>
      <c r="E117" s="30"/>
    </row>
    <row r="118" spans="3:5">
      <c r="C118" s="30"/>
      <c r="D118" s="30"/>
      <c r="E118" s="30"/>
    </row>
  </sheetData>
  <hyperlinks>
    <hyperlink ref="A6" location="Par913" display="Par913"/>
    <hyperlink ref="A7" location="Par912" display="Par912"/>
    <hyperlink ref="A13" location="Par913" display="Par913"/>
    <hyperlink ref="A14" location="Par913" display="Par913"/>
    <hyperlink ref="A16" location="Par913" display="Par913"/>
    <hyperlink ref="A18" location="Par915" display="Par915"/>
    <hyperlink ref="A19" location="Par915" display="Par915"/>
    <hyperlink ref="A24" location="Par915" display="Par915"/>
    <hyperlink ref="A26" location="Par913" display="Par913"/>
    <hyperlink ref="A28" location="Par913" display="Par913"/>
    <hyperlink ref="A31" location="Par913" display="Par913"/>
    <hyperlink ref="A32" location="Par913" display="Par913"/>
  </hyperlink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sheetPr>
    <tabColor theme="3" tint="-0.249977111117893"/>
  </sheetPr>
  <dimension ref="A2:H45"/>
  <sheetViews>
    <sheetView zoomScaleNormal="100" workbookViewId="0">
      <selection activeCell="D37" sqref="D37"/>
    </sheetView>
  </sheetViews>
  <sheetFormatPr defaultRowHeight="15"/>
  <cols>
    <col min="1" max="1" width="10.140625" style="23" bestFit="1" customWidth="1"/>
    <col min="2" max="2" width="9.140625" style="40"/>
    <col min="3" max="3" width="56" style="39" customWidth="1"/>
    <col min="4" max="4" width="13.7109375" customWidth="1"/>
    <col min="6" max="6" width="17.42578125" customWidth="1"/>
  </cols>
  <sheetData>
    <row r="2" spans="1:8" ht="15.75">
      <c r="A2" s="146" t="s">
        <v>272</v>
      </c>
      <c r="B2" s="146"/>
      <c r="C2" s="146"/>
      <c r="D2" s="146"/>
    </row>
    <row r="3" spans="1:8">
      <c r="A3" s="35" t="s">
        <v>1527</v>
      </c>
      <c r="B3" s="132" t="s">
        <v>1528</v>
      </c>
      <c r="C3" s="132"/>
      <c r="D3" s="35" t="s">
        <v>1529</v>
      </c>
    </row>
    <row r="4" spans="1:8" ht="45">
      <c r="A4" s="57" t="s">
        <v>1134</v>
      </c>
      <c r="B4" s="35" t="s">
        <v>1885</v>
      </c>
      <c r="C4" s="34" t="s">
        <v>1138</v>
      </c>
      <c r="D4" s="65"/>
      <c r="F4" s="111" t="s">
        <v>2011</v>
      </c>
      <c r="G4" s="112" t="s">
        <v>2012</v>
      </c>
      <c r="H4" s="113" t="s">
        <v>2013</v>
      </c>
    </row>
    <row r="5" spans="1:8" ht="18">
      <c r="A5" s="57"/>
      <c r="B5" s="35" t="s">
        <v>1886</v>
      </c>
      <c r="C5" s="34" t="s">
        <v>1137</v>
      </c>
      <c r="D5" s="65"/>
    </row>
    <row r="6" spans="1:8" ht="30">
      <c r="A6" s="57" t="s">
        <v>1139</v>
      </c>
      <c r="B6" s="35" t="s">
        <v>1887</v>
      </c>
      <c r="C6" s="34" t="s">
        <v>1151</v>
      </c>
      <c r="D6" s="65"/>
    </row>
    <row r="7" spans="1:8" ht="135">
      <c r="A7" s="57"/>
      <c r="B7" s="35" t="s">
        <v>1601</v>
      </c>
      <c r="C7" s="34" t="s">
        <v>1595</v>
      </c>
      <c r="D7" s="65"/>
    </row>
    <row r="8" spans="1:8" ht="60">
      <c r="A8" s="57"/>
      <c r="B8" s="35" t="s">
        <v>1888</v>
      </c>
      <c r="C8" s="34" t="s">
        <v>1150</v>
      </c>
      <c r="D8" s="65"/>
    </row>
    <row r="9" spans="1:8" ht="180">
      <c r="A9" s="57"/>
      <c r="B9" s="35" t="s">
        <v>1602</v>
      </c>
      <c r="C9" s="34" t="s">
        <v>1597</v>
      </c>
      <c r="D9" s="65"/>
    </row>
    <row r="10" spans="1:8" ht="45">
      <c r="A10" s="57"/>
      <c r="B10" s="35" t="s">
        <v>1889</v>
      </c>
      <c r="C10" s="34" t="s">
        <v>1149</v>
      </c>
      <c r="D10" s="65"/>
    </row>
    <row r="11" spans="1:8" ht="180">
      <c r="A11" s="57"/>
      <c r="B11" s="35" t="s">
        <v>1603</v>
      </c>
      <c r="C11" s="34" t="s">
        <v>1596</v>
      </c>
      <c r="D11" s="65"/>
    </row>
    <row r="12" spans="1:8" ht="45">
      <c r="A12" s="57"/>
      <c r="B12" s="35" t="s">
        <v>1890</v>
      </c>
      <c r="C12" s="34" t="s">
        <v>1148</v>
      </c>
      <c r="D12" s="65"/>
    </row>
    <row r="13" spans="1:8" ht="143.25" customHeight="1">
      <c r="A13" s="57"/>
      <c r="B13" s="35" t="s">
        <v>1604</v>
      </c>
      <c r="C13" s="34" t="s">
        <v>1598</v>
      </c>
      <c r="D13" s="65"/>
    </row>
    <row r="14" spans="1:8" ht="45">
      <c r="A14" s="57"/>
      <c r="B14" s="35" t="s">
        <v>1891</v>
      </c>
      <c r="C14" s="34" t="s">
        <v>1152</v>
      </c>
      <c r="D14" s="65"/>
    </row>
    <row r="15" spans="1:8" ht="150">
      <c r="A15" s="57"/>
      <c r="B15" s="35" t="s">
        <v>1605</v>
      </c>
      <c r="C15" s="34" t="s">
        <v>1599</v>
      </c>
      <c r="D15" s="65"/>
    </row>
    <row r="16" spans="1:8" ht="60">
      <c r="A16" s="57"/>
      <c r="B16" s="35" t="s">
        <v>1892</v>
      </c>
      <c r="C16" s="34" t="s">
        <v>1147</v>
      </c>
      <c r="D16" s="65"/>
    </row>
    <row r="17" spans="1:4" ht="185.25" customHeight="1">
      <c r="A17" s="57"/>
      <c r="B17" s="35" t="s">
        <v>1606</v>
      </c>
      <c r="C17" s="34" t="s">
        <v>1600</v>
      </c>
      <c r="D17" s="65"/>
    </row>
    <row r="18" spans="1:4" ht="127.5" customHeight="1">
      <c r="A18" s="57"/>
      <c r="B18" s="35" t="s">
        <v>502</v>
      </c>
      <c r="C18" s="34" t="s">
        <v>1146</v>
      </c>
      <c r="D18" s="26">
        <f>D7+D9+D11+D13+D15+D17</f>
        <v>0</v>
      </c>
    </row>
    <row r="19" spans="1:4" ht="45">
      <c r="A19" s="57" t="s">
        <v>1153</v>
      </c>
      <c r="B19" s="35" t="s">
        <v>1893</v>
      </c>
      <c r="C19" s="34" t="s">
        <v>1156</v>
      </c>
      <c r="D19" s="65"/>
    </row>
    <row r="20" spans="1:4">
      <c r="A20" s="57"/>
      <c r="B20" s="35" t="s">
        <v>1128</v>
      </c>
      <c r="C20" s="34" t="s">
        <v>1155</v>
      </c>
      <c r="D20" s="65"/>
    </row>
    <row r="21" spans="1:4" ht="60">
      <c r="A21" s="57" t="s">
        <v>1157</v>
      </c>
      <c r="B21" s="35" t="s">
        <v>1894</v>
      </c>
      <c r="C21" s="34" t="s">
        <v>1160</v>
      </c>
      <c r="D21" s="65"/>
    </row>
    <row r="22" spans="1:4" ht="105">
      <c r="A22" s="57" t="s">
        <v>1161</v>
      </c>
      <c r="B22" s="35" t="s">
        <v>1832</v>
      </c>
      <c r="C22" s="34" t="s">
        <v>1164</v>
      </c>
      <c r="D22" s="65"/>
    </row>
    <row r="23" spans="1:4" ht="105">
      <c r="A23" s="57"/>
      <c r="B23" s="35" t="s">
        <v>1833</v>
      </c>
      <c r="C23" s="34" t="s">
        <v>1163</v>
      </c>
      <c r="D23" s="65"/>
    </row>
    <row r="24" spans="1:4" ht="90">
      <c r="A24" s="57"/>
      <c r="B24" s="35" t="s">
        <v>406</v>
      </c>
      <c r="C24" s="34" t="s">
        <v>1162</v>
      </c>
      <c r="D24" s="65"/>
    </row>
    <row r="25" spans="1:4" ht="75">
      <c r="A25" s="57" t="s">
        <v>1165</v>
      </c>
      <c r="B25" s="35" t="s">
        <v>1166</v>
      </c>
      <c r="C25" s="34" t="s">
        <v>1169</v>
      </c>
      <c r="D25" s="65"/>
    </row>
    <row r="26" spans="1:4" ht="60">
      <c r="A26" s="57"/>
      <c r="B26" s="35" t="s">
        <v>1167</v>
      </c>
      <c r="C26" s="34" t="s">
        <v>1168</v>
      </c>
      <c r="D26" s="65"/>
    </row>
    <row r="27" spans="1:4" ht="75">
      <c r="A27" s="57" t="s">
        <v>1170</v>
      </c>
      <c r="B27" s="35" t="s">
        <v>1782</v>
      </c>
      <c r="C27" s="34" t="s">
        <v>1173</v>
      </c>
      <c r="D27" s="65"/>
    </row>
    <row r="28" spans="1:4" ht="75">
      <c r="A28" s="57"/>
      <c r="B28" s="35" t="s">
        <v>1783</v>
      </c>
      <c r="C28" s="34" t="s">
        <v>1172</v>
      </c>
      <c r="D28" s="65"/>
    </row>
    <row r="29" spans="1:4" ht="60">
      <c r="A29" s="57"/>
      <c r="B29" s="35" t="s">
        <v>521</v>
      </c>
      <c r="C29" s="34" t="s">
        <v>1171</v>
      </c>
      <c r="D29" s="65"/>
    </row>
    <row r="30" spans="1:4" ht="60">
      <c r="A30" s="57" t="s">
        <v>1174</v>
      </c>
      <c r="B30" s="35" t="s">
        <v>1790</v>
      </c>
      <c r="C30" s="34" t="s">
        <v>1181</v>
      </c>
      <c r="D30" s="65"/>
    </row>
    <row r="31" spans="1:4" ht="75">
      <c r="A31" s="57"/>
      <c r="B31" s="35" t="s">
        <v>1792</v>
      </c>
      <c r="C31" s="34" t="s">
        <v>1180</v>
      </c>
      <c r="D31" s="65"/>
    </row>
    <row r="32" spans="1:4" ht="60">
      <c r="A32" s="57"/>
      <c r="B32" s="35" t="s">
        <v>1828</v>
      </c>
      <c r="C32" s="34" t="s">
        <v>1179</v>
      </c>
      <c r="D32" s="65"/>
    </row>
    <row r="33" spans="1:4" ht="60">
      <c r="A33" s="57"/>
      <c r="B33" s="35" t="s">
        <v>1800</v>
      </c>
      <c r="C33" s="34" t="s">
        <v>1178</v>
      </c>
      <c r="D33" s="65"/>
    </row>
    <row r="34" spans="1:4" ht="75">
      <c r="A34" s="57"/>
      <c r="B34" s="35" t="s">
        <v>1801</v>
      </c>
      <c r="C34" s="34" t="s">
        <v>1177</v>
      </c>
      <c r="D34" s="65"/>
    </row>
    <row r="35" spans="1:4" ht="75">
      <c r="A35" s="57"/>
      <c r="B35" s="35" t="s">
        <v>1895</v>
      </c>
      <c r="C35" s="34" t="s">
        <v>1176</v>
      </c>
      <c r="D35" s="65"/>
    </row>
    <row r="36" spans="1:4" ht="45">
      <c r="A36" s="57" t="s">
        <v>1182</v>
      </c>
      <c r="B36" s="35" t="s">
        <v>1896</v>
      </c>
      <c r="C36" s="34" t="s">
        <v>1185</v>
      </c>
      <c r="D36" s="65"/>
    </row>
    <row r="37" spans="1:4" ht="30">
      <c r="A37" s="57"/>
      <c r="B37" s="35" t="s">
        <v>442</v>
      </c>
      <c r="C37" s="34" t="s">
        <v>1184</v>
      </c>
      <c r="D37" s="65"/>
    </row>
    <row r="38" spans="1:4" ht="75">
      <c r="A38" s="57" t="s">
        <v>1186</v>
      </c>
      <c r="B38" s="35" t="s">
        <v>1019</v>
      </c>
      <c r="C38" s="34" t="s">
        <v>1189</v>
      </c>
      <c r="D38" s="65"/>
    </row>
    <row r="39" spans="1:4" ht="60">
      <c r="A39" s="57"/>
      <c r="B39" s="35" t="s">
        <v>1897</v>
      </c>
      <c r="C39" s="34" t="s">
        <v>1188</v>
      </c>
      <c r="D39" s="65"/>
    </row>
    <row r="40" spans="1:4" ht="75">
      <c r="A40" s="57" t="s">
        <v>1190</v>
      </c>
      <c r="B40" s="35" t="s">
        <v>1759</v>
      </c>
      <c r="C40" s="34" t="s">
        <v>1194</v>
      </c>
      <c r="D40" s="65"/>
    </row>
    <row r="41" spans="1:4" ht="60">
      <c r="A41" s="57"/>
      <c r="B41" s="35" t="s">
        <v>1760</v>
      </c>
      <c r="C41" s="34" t="s">
        <v>1193</v>
      </c>
      <c r="D41" s="65"/>
    </row>
    <row r="42" spans="1:4" ht="60">
      <c r="A42" s="57"/>
      <c r="B42" s="35" t="s">
        <v>1756</v>
      </c>
      <c r="C42" s="34" t="s">
        <v>1192</v>
      </c>
      <c r="D42" s="65"/>
    </row>
    <row r="43" spans="1:4" ht="60">
      <c r="A43" s="57"/>
      <c r="B43" s="35" t="s">
        <v>1758</v>
      </c>
      <c r="C43" s="34" t="s">
        <v>1191</v>
      </c>
      <c r="D43" s="65"/>
    </row>
    <row r="44" spans="1:4" ht="45">
      <c r="A44" s="57" t="s">
        <v>1195</v>
      </c>
      <c r="B44" s="35" t="s">
        <v>1898</v>
      </c>
      <c r="C44" s="34" t="s">
        <v>1199</v>
      </c>
      <c r="D44" s="65"/>
    </row>
    <row r="45" spans="1:4" s="44" customFormat="1" ht="45">
      <c r="A45" s="57"/>
      <c r="B45" s="35" t="s">
        <v>1899</v>
      </c>
      <c r="C45" s="34" t="s">
        <v>1198</v>
      </c>
      <c r="D45" s="65"/>
    </row>
  </sheetData>
  <mergeCells count="2">
    <mergeCell ref="A2:D2"/>
    <mergeCell ref="B3:C3"/>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sheetPr>
    <tabColor theme="0"/>
  </sheetPr>
  <dimension ref="A1:E122"/>
  <sheetViews>
    <sheetView zoomScale="70" zoomScaleNormal="70" workbookViewId="0">
      <selection activeCell="E17" sqref="E17"/>
    </sheetView>
  </sheetViews>
  <sheetFormatPr defaultColWidth="9.140625" defaultRowHeight="15"/>
  <cols>
    <col min="1" max="1" width="95.42578125" style="43" customWidth="1"/>
    <col min="2" max="2" width="16.85546875" style="43" customWidth="1"/>
    <col min="3" max="3" width="67.28515625" style="43" customWidth="1"/>
    <col min="4" max="4" width="25.28515625" style="50" customWidth="1"/>
    <col min="5" max="6" width="16.85546875" style="43" customWidth="1"/>
    <col min="7" max="12" width="9.140625" style="43"/>
    <col min="13" max="13" width="18.140625" style="43" customWidth="1"/>
    <col min="14" max="16384" width="9.140625" style="43"/>
  </cols>
  <sheetData>
    <row r="1" spans="1:5">
      <c r="D1" s="30"/>
    </row>
    <row r="2" spans="1:5" ht="33" customHeight="1">
      <c r="D2" s="30"/>
    </row>
    <row r="3" spans="1:5" ht="36">
      <c r="A3" s="51" t="s">
        <v>0</v>
      </c>
      <c r="B3" s="51" t="s">
        <v>1</v>
      </c>
      <c r="C3" s="73" t="s">
        <v>400</v>
      </c>
      <c r="D3" s="72" t="s">
        <v>1516</v>
      </c>
    </row>
    <row r="4" spans="1:5" s="50" customFormat="1" ht="23.25">
      <c r="A4" s="63" t="s">
        <v>1524</v>
      </c>
      <c r="B4" s="62"/>
      <c r="C4" s="32"/>
      <c r="D4" s="27"/>
      <c r="E4" s="43"/>
    </row>
    <row r="5" spans="1:5" s="50" customFormat="1" ht="23.25">
      <c r="A5" s="87" t="s">
        <v>305</v>
      </c>
      <c r="B5" s="56"/>
      <c r="C5" s="32"/>
      <c r="D5" s="27"/>
      <c r="E5" s="43"/>
    </row>
    <row r="6" spans="1:5" s="50" customFormat="1" ht="30">
      <c r="A6" s="87" t="s">
        <v>306</v>
      </c>
      <c r="B6" s="56"/>
      <c r="C6" s="32"/>
      <c r="D6" s="27"/>
      <c r="E6" s="43"/>
    </row>
    <row r="7" spans="1:5" s="50" customFormat="1" ht="60">
      <c r="A7" s="87" t="s">
        <v>307</v>
      </c>
      <c r="B7" s="56" t="s">
        <v>308</v>
      </c>
      <c r="C7" s="32" t="s">
        <v>1477</v>
      </c>
      <c r="D7" s="26">
        <f>'ДАННЫЕ 7'!D4</f>
        <v>0</v>
      </c>
      <c r="E7" s="43"/>
    </row>
    <row r="8" spans="1:5" s="50" customFormat="1" ht="26.25">
      <c r="A8" s="87" t="s">
        <v>309</v>
      </c>
      <c r="B8" s="56"/>
      <c r="C8" s="32" t="s">
        <v>1478</v>
      </c>
      <c r="D8" s="27"/>
      <c r="E8" s="43"/>
    </row>
    <row r="9" spans="1:5" s="50" customFormat="1" ht="30">
      <c r="A9" s="56" t="s">
        <v>60</v>
      </c>
      <c r="B9" s="56" t="s">
        <v>308</v>
      </c>
      <c r="C9" s="32">
        <v>1</v>
      </c>
      <c r="D9" s="26">
        <f>'ДАННЫЕ 7'!D5</f>
        <v>0</v>
      </c>
      <c r="E9" s="43"/>
    </row>
    <row r="10" spans="1:5" s="50" customFormat="1" ht="23.25" customHeight="1">
      <c r="A10" s="56" t="s">
        <v>310</v>
      </c>
      <c r="B10" s="148" t="s">
        <v>308</v>
      </c>
      <c r="C10" s="149">
        <v>2</v>
      </c>
      <c r="D10" s="26">
        <f>'ДАННЫЕ 7'!D6</f>
        <v>0</v>
      </c>
      <c r="E10" s="43"/>
    </row>
    <row r="11" spans="1:5" s="50" customFormat="1" ht="24" customHeight="1">
      <c r="A11" s="56" t="s">
        <v>311</v>
      </c>
      <c r="B11" s="148"/>
      <c r="C11" s="149"/>
      <c r="D11" s="26">
        <f>'ДАННЫЕ 7'!D7</f>
        <v>0</v>
      </c>
      <c r="E11" s="43"/>
    </row>
    <row r="12" spans="1:5" s="50" customFormat="1" ht="30">
      <c r="A12" s="56" t="s">
        <v>312</v>
      </c>
      <c r="B12" s="56" t="s">
        <v>308</v>
      </c>
      <c r="C12" s="32">
        <v>3</v>
      </c>
      <c r="D12" s="26">
        <f>'ДАННЫЕ 7'!D8</f>
        <v>0</v>
      </c>
      <c r="E12" s="43"/>
    </row>
    <row r="13" spans="1:5" s="50" customFormat="1" ht="30">
      <c r="A13" s="56" t="s">
        <v>313</v>
      </c>
      <c r="B13" s="56" t="s">
        <v>308</v>
      </c>
      <c r="C13" s="32">
        <v>4</v>
      </c>
      <c r="D13" s="26">
        <f>'ДАННЫЕ 7'!D9</f>
        <v>0</v>
      </c>
      <c r="E13" s="43"/>
    </row>
    <row r="14" spans="1:5" s="50" customFormat="1" ht="30">
      <c r="A14" s="87" t="s">
        <v>314</v>
      </c>
      <c r="B14" s="56" t="s">
        <v>6</v>
      </c>
      <c r="C14" s="32" t="s">
        <v>1479</v>
      </c>
      <c r="D14" s="26" t="e">
        <f>('ДАННЫЕ 7'!D9/'ДАННЫЕ 7'!D10)*100</f>
        <v>#DIV/0!</v>
      </c>
      <c r="E14" s="43"/>
    </row>
    <row r="15" spans="1:5" s="50" customFormat="1" ht="30">
      <c r="A15" s="87" t="s">
        <v>315</v>
      </c>
      <c r="B15" s="56"/>
      <c r="C15" s="32"/>
      <c r="D15" s="27"/>
      <c r="E15" s="43"/>
    </row>
    <row r="16" spans="1:5" s="50" customFormat="1" ht="60">
      <c r="A16" s="87" t="s">
        <v>316</v>
      </c>
      <c r="B16" s="56" t="s">
        <v>6</v>
      </c>
      <c r="C16" s="32" t="s">
        <v>1480</v>
      </c>
      <c r="D16" s="26" t="e">
        <f>('ДАННЫЕ 7'!D11/'ДАННЫЕ 7'!D12)*100</f>
        <v>#DIV/0!</v>
      </c>
      <c r="E16" s="43"/>
    </row>
    <row r="17" spans="1:5" s="50" customFormat="1" ht="30">
      <c r="A17" s="87" t="s">
        <v>317</v>
      </c>
      <c r="B17" s="56"/>
      <c r="C17" s="32"/>
      <c r="D17" s="27"/>
      <c r="E17" s="43"/>
    </row>
    <row r="18" spans="1:5" s="50" customFormat="1" ht="75">
      <c r="A18" s="88" t="s">
        <v>318</v>
      </c>
      <c r="B18" s="56" t="s">
        <v>6</v>
      </c>
      <c r="C18" s="32" t="s">
        <v>1481</v>
      </c>
      <c r="D18" s="26" t="e">
        <f>('ДАННЫЕ 7'!D13/'ДАННЫЕ 7'!D14)*100</f>
        <v>#DIV/0!</v>
      </c>
      <c r="E18" s="43"/>
    </row>
    <row r="19" spans="1:5" s="50" customFormat="1" ht="45">
      <c r="A19" s="87" t="s">
        <v>319</v>
      </c>
      <c r="B19" s="56"/>
      <c r="C19" s="32"/>
      <c r="D19" s="27"/>
      <c r="E19" s="43"/>
    </row>
    <row r="20" spans="1:5" s="50" customFormat="1" ht="60">
      <c r="A20" s="88" t="s">
        <v>320</v>
      </c>
      <c r="B20" s="56" t="s">
        <v>6</v>
      </c>
      <c r="C20" s="32" t="s">
        <v>1470</v>
      </c>
      <c r="D20" s="26" t="e">
        <f>('ДАННЫЕ 7'!D15/'ДАННЫЕ 7'!D16)*100</f>
        <v>#DIV/0!</v>
      </c>
      <c r="E20" s="43"/>
    </row>
    <row r="21" spans="1:5" s="50" customFormat="1" ht="30">
      <c r="A21" s="87" t="s">
        <v>321</v>
      </c>
      <c r="B21" s="56"/>
      <c r="C21" s="32"/>
      <c r="D21" s="27"/>
      <c r="E21" s="43"/>
    </row>
    <row r="22" spans="1:5" s="50" customFormat="1" ht="60">
      <c r="A22" s="87" t="s">
        <v>322</v>
      </c>
      <c r="B22" s="56" t="s">
        <v>6</v>
      </c>
      <c r="C22" s="32" t="s">
        <v>1482</v>
      </c>
      <c r="D22" s="26" t="e">
        <f>(('ДАННЫЕ 7'!D17+'ДАННЫЕ 7'!D18)/'ДАННЫЕ 7'!D19)*100</f>
        <v>#DIV/0!</v>
      </c>
      <c r="E22" s="43"/>
    </row>
    <row r="23" spans="1:5" s="50" customFormat="1" ht="30">
      <c r="A23" s="87" t="s">
        <v>323</v>
      </c>
      <c r="B23" s="56"/>
      <c r="C23" s="32"/>
      <c r="D23" s="27"/>
      <c r="E23" s="43"/>
    </row>
    <row r="24" spans="1:5" s="50" customFormat="1" ht="60">
      <c r="A24" s="88" t="s">
        <v>324</v>
      </c>
      <c r="B24" s="56" t="s">
        <v>6</v>
      </c>
      <c r="C24" s="32" t="s">
        <v>1483</v>
      </c>
      <c r="D24" s="26" t="e">
        <f>('ДАННЫЕ 7'!D20/'ДАННЫЕ 7'!D21)*100</f>
        <v>#DIV/0!</v>
      </c>
      <c r="E24" s="43"/>
    </row>
    <row r="25" spans="1:5" s="50" customFormat="1" ht="45">
      <c r="A25" s="87" t="s">
        <v>325</v>
      </c>
      <c r="B25" s="56"/>
      <c r="C25" s="32"/>
      <c r="D25" s="27"/>
      <c r="E25" s="43"/>
    </row>
    <row r="26" spans="1:5" s="50" customFormat="1" ht="30">
      <c r="A26" s="87" t="s">
        <v>326</v>
      </c>
      <c r="B26" s="56"/>
      <c r="C26" s="32" t="s">
        <v>1484</v>
      </c>
      <c r="D26" s="27"/>
      <c r="E26" s="43"/>
    </row>
    <row r="27" spans="1:5" s="50" customFormat="1" ht="23.25">
      <c r="A27" s="95" t="s">
        <v>327</v>
      </c>
      <c r="B27" s="56" t="s">
        <v>25</v>
      </c>
      <c r="C27" s="32">
        <v>1</v>
      </c>
      <c r="D27" s="26">
        <f>'ДАННЫЕ 7'!D22</f>
        <v>0</v>
      </c>
      <c r="E27" s="43"/>
    </row>
    <row r="28" spans="1:5" s="50" customFormat="1" ht="23.25" customHeight="1">
      <c r="A28" s="56" t="s">
        <v>1608</v>
      </c>
      <c r="B28" s="56" t="s">
        <v>25</v>
      </c>
      <c r="C28" s="32">
        <v>2</v>
      </c>
      <c r="D28" s="26">
        <f>'ДАННЫЕ 7'!D23</f>
        <v>0</v>
      </c>
      <c r="E28" s="43"/>
    </row>
    <row r="29" spans="1:5" s="50" customFormat="1" ht="23.25" customHeight="1">
      <c r="A29" s="56" t="s">
        <v>1609</v>
      </c>
      <c r="B29" s="56" t="s">
        <v>25</v>
      </c>
      <c r="C29" s="32">
        <v>3</v>
      </c>
      <c r="D29" s="26">
        <f>'ДАННЫЕ 7'!D24</f>
        <v>0</v>
      </c>
      <c r="E29" s="43"/>
    </row>
    <row r="30" spans="1:5" s="50" customFormat="1" ht="23.25" customHeight="1">
      <c r="A30" s="56" t="s">
        <v>330</v>
      </c>
      <c r="B30" s="56" t="s">
        <v>25</v>
      </c>
      <c r="C30" s="32">
        <v>4</v>
      </c>
      <c r="D30" s="26">
        <f>'ДАННЫЕ 7'!D25</f>
        <v>0</v>
      </c>
      <c r="E30" s="43"/>
    </row>
    <row r="31" spans="1:5" s="50" customFormat="1" ht="23.25" customHeight="1">
      <c r="A31" s="56" t="s">
        <v>1607</v>
      </c>
      <c r="B31" s="56" t="s">
        <v>25</v>
      </c>
      <c r="C31" s="32">
        <v>5</v>
      </c>
      <c r="D31" s="26">
        <f>'ДАННЫЕ 7'!D26</f>
        <v>0</v>
      </c>
      <c r="E31" s="43"/>
    </row>
    <row r="32" spans="1:5" s="50" customFormat="1" ht="23.25" customHeight="1">
      <c r="A32" s="56" t="s">
        <v>1610</v>
      </c>
      <c r="B32" s="56" t="s">
        <v>25</v>
      </c>
      <c r="C32" s="32">
        <v>6</v>
      </c>
      <c r="D32" s="26">
        <f>'ДАННЫЕ 7'!D27</f>
        <v>0</v>
      </c>
      <c r="E32" s="43"/>
    </row>
    <row r="33" spans="1:5" s="50" customFormat="1" ht="45">
      <c r="A33" s="87" t="s">
        <v>334</v>
      </c>
      <c r="B33" s="56"/>
      <c r="C33" s="32"/>
      <c r="D33" s="27"/>
      <c r="E33" s="43"/>
    </row>
    <row r="34" spans="1:5" s="50" customFormat="1" ht="45">
      <c r="A34" s="87" t="s">
        <v>335</v>
      </c>
      <c r="B34" s="56"/>
      <c r="C34" s="32" t="s">
        <v>1485</v>
      </c>
      <c r="D34" s="27"/>
      <c r="E34" s="43"/>
    </row>
    <row r="35" spans="1:5" s="50" customFormat="1" ht="23.25">
      <c r="A35" s="56" t="s">
        <v>395</v>
      </c>
      <c r="B35" s="56" t="s">
        <v>6</v>
      </c>
      <c r="C35" s="32">
        <v>1</v>
      </c>
      <c r="D35" s="26" t="e">
        <f>('ДАННЫЕ 7'!D28/'ДАННЫЕ 7'!$D$30)*100</f>
        <v>#DIV/0!</v>
      </c>
      <c r="E35" s="43"/>
    </row>
    <row r="36" spans="1:5" s="50" customFormat="1" ht="15" customHeight="1">
      <c r="A36" s="56" t="s">
        <v>1611</v>
      </c>
      <c r="B36" s="56" t="s">
        <v>6</v>
      </c>
      <c r="C36" s="32">
        <v>2</v>
      </c>
      <c r="D36" s="26" t="e">
        <f>('ДАННЫЕ 7'!D29/'ДАННЫЕ 7'!$D$30)*100</f>
        <v>#DIV/0!</v>
      </c>
      <c r="E36" s="43"/>
    </row>
    <row r="37" spans="1:5" s="50" customFormat="1" ht="23.25">
      <c r="A37" s="87" t="s">
        <v>337</v>
      </c>
      <c r="B37" s="56"/>
      <c r="C37" s="32"/>
      <c r="D37" s="27"/>
      <c r="E37" s="43"/>
    </row>
    <row r="38" spans="1:5" s="50" customFormat="1" ht="60">
      <c r="A38" s="87" t="s">
        <v>397</v>
      </c>
      <c r="B38" s="56" t="s">
        <v>6</v>
      </c>
      <c r="C38" s="32" t="s">
        <v>1486</v>
      </c>
      <c r="D38" s="26" t="e">
        <f>('ДАННЫЕ 7'!D31/'ДАННЫЕ 7'!D32)*100</f>
        <v>#DIV/0!</v>
      </c>
      <c r="E38" s="43"/>
    </row>
    <row r="39" spans="1:5">
      <c r="C39" s="30"/>
      <c r="D39" s="30"/>
      <c r="E39" s="30"/>
    </row>
    <row r="40" spans="1:5">
      <c r="C40" s="30"/>
      <c r="D40" s="30"/>
      <c r="E40" s="30"/>
    </row>
    <row r="41" spans="1:5">
      <c r="C41" s="30"/>
      <c r="D41" s="30"/>
      <c r="E41" s="30"/>
    </row>
    <row r="42" spans="1:5">
      <c r="C42" s="30"/>
      <c r="D42" s="30"/>
      <c r="E42" s="30"/>
    </row>
    <row r="43" spans="1:5">
      <c r="C43" s="30"/>
      <c r="D43" s="30"/>
      <c r="E43" s="30"/>
    </row>
    <row r="44" spans="1:5">
      <c r="C44" s="30"/>
      <c r="D44" s="30"/>
      <c r="E44" s="30"/>
    </row>
    <row r="45" spans="1:5">
      <c r="C45" s="30"/>
      <c r="D45" s="30"/>
      <c r="E45" s="30"/>
    </row>
    <row r="46" spans="1:5">
      <c r="C46" s="30"/>
      <c r="D46" s="30"/>
      <c r="E46" s="30"/>
    </row>
    <row r="47" spans="1:5">
      <c r="C47" s="30"/>
      <c r="D47" s="30"/>
      <c r="E47" s="30"/>
    </row>
    <row r="48" spans="1:5">
      <c r="C48" s="30"/>
      <c r="D48" s="30"/>
      <c r="E48" s="30"/>
    </row>
    <row r="49" spans="3:5">
      <c r="C49" s="30"/>
      <c r="D49" s="30"/>
      <c r="E49" s="30"/>
    </row>
    <row r="50" spans="3:5">
      <c r="C50" s="30"/>
      <c r="D50" s="30"/>
      <c r="E50" s="30"/>
    </row>
    <row r="51" spans="3:5">
      <c r="C51" s="30"/>
      <c r="D51" s="30"/>
      <c r="E51" s="30"/>
    </row>
    <row r="52" spans="3:5">
      <c r="C52" s="30"/>
      <c r="D52" s="30"/>
      <c r="E52" s="30"/>
    </row>
    <row r="53" spans="3:5">
      <c r="C53" s="30"/>
      <c r="D53" s="30"/>
      <c r="E53" s="30"/>
    </row>
    <row r="54" spans="3:5">
      <c r="C54" s="30"/>
      <c r="D54" s="30"/>
      <c r="E54" s="30"/>
    </row>
    <row r="55" spans="3:5">
      <c r="C55" s="30"/>
      <c r="D55" s="30"/>
      <c r="E55" s="30"/>
    </row>
    <row r="56" spans="3:5">
      <c r="C56" s="30"/>
      <c r="D56" s="30"/>
      <c r="E56" s="30"/>
    </row>
    <row r="57" spans="3:5">
      <c r="C57" s="30"/>
      <c r="D57" s="30"/>
      <c r="E57" s="30"/>
    </row>
    <row r="58" spans="3:5">
      <c r="C58" s="30"/>
      <c r="D58" s="30"/>
      <c r="E58" s="30"/>
    </row>
    <row r="59" spans="3:5">
      <c r="C59" s="30"/>
      <c r="D59" s="30"/>
      <c r="E59" s="30"/>
    </row>
    <row r="60" spans="3:5">
      <c r="C60" s="30"/>
      <c r="D60" s="30"/>
      <c r="E60" s="30"/>
    </row>
    <row r="61" spans="3:5">
      <c r="C61" s="30"/>
      <c r="D61" s="30"/>
      <c r="E61" s="30"/>
    </row>
    <row r="62" spans="3:5">
      <c r="C62" s="30"/>
      <c r="D62" s="30"/>
      <c r="E62" s="30"/>
    </row>
    <row r="63" spans="3:5">
      <c r="C63" s="30"/>
      <c r="D63" s="30"/>
      <c r="E63" s="30"/>
    </row>
    <row r="64" spans="3:5">
      <c r="C64" s="30"/>
      <c r="D64" s="30"/>
      <c r="E64" s="30"/>
    </row>
    <row r="65" spans="3:5">
      <c r="C65" s="30"/>
      <c r="D65" s="30"/>
      <c r="E65" s="30"/>
    </row>
    <row r="66" spans="3:5">
      <c r="C66" s="30"/>
      <c r="D66" s="30"/>
      <c r="E66" s="30"/>
    </row>
    <row r="67" spans="3:5">
      <c r="C67" s="30"/>
      <c r="D67" s="30"/>
      <c r="E67" s="30"/>
    </row>
    <row r="68" spans="3:5">
      <c r="C68" s="30"/>
      <c r="D68" s="30"/>
      <c r="E68" s="30"/>
    </row>
    <row r="69" spans="3:5">
      <c r="C69" s="30"/>
      <c r="D69" s="30"/>
      <c r="E69" s="30"/>
    </row>
    <row r="70" spans="3:5">
      <c r="C70" s="30"/>
      <c r="D70" s="30"/>
      <c r="E70" s="30"/>
    </row>
    <row r="71" spans="3:5">
      <c r="C71" s="30"/>
      <c r="D71" s="30"/>
      <c r="E71" s="30"/>
    </row>
    <row r="72" spans="3:5">
      <c r="C72" s="30"/>
      <c r="D72" s="30"/>
      <c r="E72" s="30"/>
    </row>
    <row r="73" spans="3:5">
      <c r="C73" s="30"/>
      <c r="D73" s="30"/>
      <c r="E73" s="30"/>
    </row>
    <row r="74" spans="3:5">
      <c r="C74" s="30"/>
      <c r="D74" s="30"/>
      <c r="E74" s="30"/>
    </row>
    <row r="75" spans="3:5">
      <c r="C75" s="30"/>
      <c r="D75" s="30"/>
      <c r="E75" s="30"/>
    </row>
    <row r="76" spans="3:5">
      <c r="C76" s="30"/>
      <c r="D76" s="30"/>
      <c r="E76" s="30"/>
    </row>
    <row r="77" spans="3:5">
      <c r="C77" s="30"/>
      <c r="D77" s="30"/>
      <c r="E77" s="30"/>
    </row>
    <row r="78" spans="3:5">
      <c r="C78" s="30"/>
      <c r="D78" s="30"/>
      <c r="E78" s="30"/>
    </row>
    <row r="79" spans="3:5">
      <c r="C79" s="30"/>
      <c r="D79" s="30"/>
      <c r="E79" s="30"/>
    </row>
    <row r="80" spans="3:5">
      <c r="C80" s="30"/>
      <c r="D80" s="30"/>
      <c r="E80" s="30"/>
    </row>
    <row r="81" spans="3:5">
      <c r="C81" s="30"/>
      <c r="D81" s="30"/>
      <c r="E81" s="30"/>
    </row>
    <row r="82" spans="3:5">
      <c r="C82" s="30"/>
      <c r="D82" s="30"/>
      <c r="E82" s="30"/>
    </row>
    <row r="83" spans="3:5">
      <c r="C83" s="30"/>
      <c r="D83" s="30"/>
      <c r="E83" s="30"/>
    </row>
    <row r="84" spans="3:5">
      <c r="C84" s="30"/>
      <c r="D84" s="30"/>
      <c r="E84" s="30"/>
    </row>
    <row r="85" spans="3:5">
      <c r="C85" s="30"/>
      <c r="D85" s="30"/>
      <c r="E85" s="30"/>
    </row>
    <row r="86" spans="3:5">
      <c r="C86" s="30"/>
      <c r="D86" s="30"/>
      <c r="E86" s="30"/>
    </row>
    <row r="87" spans="3:5">
      <c r="C87" s="30"/>
      <c r="D87" s="30"/>
      <c r="E87" s="30"/>
    </row>
    <row r="88" spans="3:5">
      <c r="C88" s="30"/>
      <c r="D88" s="30"/>
      <c r="E88" s="30"/>
    </row>
    <row r="89" spans="3:5">
      <c r="C89" s="30"/>
      <c r="D89" s="30"/>
      <c r="E89" s="30"/>
    </row>
    <row r="90" spans="3:5">
      <c r="C90" s="30"/>
      <c r="D90" s="30"/>
      <c r="E90" s="30"/>
    </row>
    <row r="91" spans="3:5">
      <c r="C91" s="30"/>
      <c r="D91" s="30"/>
      <c r="E91" s="30"/>
    </row>
    <row r="92" spans="3:5">
      <c r="C92" s="30"/>
      <c r="D92" s="30"/>
      <c r="E92" s="30"/>
    </row>
    <row r="93" spans="3:5">
      <c r="C93" s="30"/>
      <c r="D93" s="30"/>
      <c r="E93" s="30"/>
    </row>
    <row r="94" spans="3:5">
      <c r="C94" s="30"/>
      <c r="D94" s="30"/>
      <c r="E94" s="30"/>
    </row>
    <row r="95" spans="3:5">
      <c r="C95" s="30"/>
      <c r="D95" s="30"/>
      <c r="E95" s="30"/>
    </row>
    <row r="96" spans="3:5">
      <c r="C96" s="30"/>
      <c r="D96" s="30"/>
      <c r="E96" s="30"/>
    </row>
    <row r="97" spans="3:5">
      <c r="C97" s="30"/>
      <c r="D97" s="30"/>
      <c r="E97" s="30"/>
    </row>
    <row r="98" spans="3:5">
      <c r="C98" s="30"/>
      <c r="D98" s="30"/>
      <c r="E98" s="30"/>
    </row>
    <row r="99" spans="3:5">
      <c r="C99" s="30"/>
      <c r="D99" s="30"/>
      <c r="E99" s="30"/>
    </row>
    <row r="100" spans="3:5">
      <c r="C100" s="30"/>
      <c r="D100" s="30"/>
      <c r="E100" s="30"/>
    </row>
    <row r="101" spans="3:5">
      <c r="C101" s="30"/>
      <c r="D101" s="30"/>
      <c r="E101" s="30"/>
    </row>
    <row r="102" spans="3:5">
      <c r="C102" s="30"/>
      <c r="D102" s="30"/>
      <c r="E102" s="30"/>
    </row>
    <row r="103" spans="3:5">
      <c r="C103" s="30"/>
      <c r="D103" s="30"/>
      <c r="E103" s="30"/>
    </row>
    <row r="104" spans="3:5">
      <c r="C104" s="30"/>
      <c r="D104" s="30"/>
      <c r="E104" s="30"/>
    </row>
    <row r="105" spans="3:5">
      <c r="C105" s="30"/>
      <c r="D105" s="30"/>
      <c r="E105" s="30"/>
    </row>
    <row r="106" spans="3:5">
      <c r="C106" s="30"/>
      <c r="D106" s="30"/>
      <c r="E106" s="30"/>
    </row>
    <row r="107" spans="3:5">
      <c r="C107" s="30"/>
      <c r="D107" s="30"/>
      <c r="E107" s="30"/>
    </row>
    <row r="108" spans="3:5">
      <c r="C108" s="30"/>
      <c r="D108" s="30"/>
      <c r="E108" s="30"/>
    </row>
    <row r="109" spans="3:5">
      <c r="C109" s="30"/>
      <c r="D109" s="30"/>
      <c r="E109" s="30"/>
    </row>
    <row r="110" spans="3:5">
      <c r="C110" s="30"/>
      <c r="D110" s="30"/>
      <c r="E110" s="30"/>
    </row>
    <row r="111" spans="3:5">
      <c r="C111" s="30"/>
      <c r="D111" s="30"/>
      <c r="E111" s="30"/>
    </row>
    <row r="112" spans="3:5">
      <c r="C112" s="30"/>
      <c r="D112" s="30"/>
      <c r="E112" s="30"/>
    </row>
    <row r="113" spans="3:5">
      <c r="C113" s="30"/>
      <c r="D113" s="30"/>
      <c r="E113" s="30"/>
    </row>
    <row r="114" spans="3:5">
      <c r="C114" s="30"/>
      <c r="D114" s="30"/>
      <c r="E114" s="30"/>
    </row>
    <row r="115" spans="3:5">
      <c r="C115" s="30"/>
      <c r="D115" s="30"/>
      <c r="E115" s="30"/>
    </row>
    <row r="116" spans="3:5">
      <c r="C116" s="30"/>
      <c r="D116" s="30"/>
      <c r="E116" s="30"/>
    </row>
    <row r="117" spans="3:5">
      <c r="C117" s="30"/>
      <c r="D117" s="30"/>
      <c r="E117" s="30"/>
    </row>
    <row r="118" spans="3:5">
      <c r="C118" s="30"/>
      <c r="D118" s="30"/>
      <c r="E118" s="30"/>
    </row>
    <row r="119" spans="3:5">
      <c r="C119" s="30"/>
      <c r="D119" s="30"/>
      <c r="E119" s="30"/>
    </row>
    <row r="120" spans="3:5">
      <c r="C120" s="30"/>
      <c r="D120" s="30"/>
      <c r="E120" s="30"/>
    </row>
    <row r="121" spans="3:5">
      <c r="C121" s="30"/>
      <c r="D121" s="30"/>
      <c r="E121" s="30"/>
    </row>
    <row r="122" spans="3:5">
      <c r="C122" s="30"/>
      <c r="D122" s="30"/>
      <c r="E122" s="30"/>
    </row>
  </sheetData>
  <mergeCells count="2">
    <mergeCell ref="B10:B11"/>
    <mergeCell ref="C10:C11"/>
  </mergeCells>
  <hyperlinks>
    <hyperlink ref="A18" location="Par915" display="Par915"/>
    <hyperlink ref="A20" location="Par915" display="Par915"/>
    <hyperlink ref="A24" location="Par913" display="Par913"/>
    <hyperlink ref="A27" location="Par915" display="Par915"/>
  </hyperlink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sheetPr>
    <tabColor theme="0"/>
  </sheetPr>
  <dimension ref="A2:H32"/>
  <sheetViews>
    <sheetView zoomScaleNormal="100" workbookViewId="0">
      <selection activeCell="D1" sqref="D1"/>
    </sheetView>
  </sheetViews>
  <sheetFormatPr defaultRowHeight="15"/>
  <cols>
    <col min="1" max="1" width="10.140625" style="23" bestFit="1" customWidth="1"/>
    <col min="2" max="2" width="9.140625" style="40"/>
    <col min="3" max="3" width="64.85546875" style="39" customWidth="1"/>
    <col min="6" max="6" width="16.7109375" customWidth="1"/>
  </cols>
  <sheetData>
    <row r="2" spans="1:8" ht="15.75">
      <c r="A2" s="146" t="s">
        <v>1900</v>
      </c>
      <c r="B2" s="146"/>
      <c r="C2" s="146"/>
      <c r="D2" s="146"/>
    </row>
    <row r="3" spans="1:8">
      <c r="A3" s="38" t="s">
        <v>1527</v>
      </c>
      <c r="B3" s="132" t="s">
        <v>1528</v>
      </c>
      <c r="C3" s="132"/>
      <c r="D3" s="35" t="s">
        <v>1529</v>
      </c>
    </row>
    <row r="4" spans="1:8" ht="60">
      <c r="A4" s="89" t="s">
        <v>1200</v>
      </c>
      <c r="B4" s="38" t="s">
        <v>1901</v>
      </c>
      <c r="C4" s="34" t="s">
        <v>1202</v>
      </c>
      <c r="D4" s="65"/>
      <c r="F4" s="111" t="s">
        <v>2011</v>
      </c>
      <c r="G4" s="112" t="s">
        <v>2012</v>
      </c>
      <c r="H4" s="113" t="s">
        <v>2013</v>
      </c>
    </row>
    <row r="5" spans="1:8" ht="45">
      <c r="A5" s="89" t="s">
        <v>1203</v>
      </c>
      <c r="B5" s="38" t="s">
        <v>1790</v>
      </c>
      <c r="C5" s="34" t="s">
        <v>1207</v>
      </c>
      <c r="D5" s="65"/>
    </row>
    <row r="6" spans="1:8" ht="60">
      <c r="A6" s="89"/>
      <c r="B6" s="38" t="s">
        <v>1792</v>
      </c>
      <c r="C6" s="34" t="s">
        <v>1206</v>
      </c>
      <c r="D6" s="65"/>
    </row>
    <row r="7" spans="1:8" ht="45">
      <c r="A7" s="89"/>
      <c r="B7" s="38" t="s">
        <v>1828</v>
      </c>
      <c r="C7" s="34" t="s">
        <v>1205</v>
      </c>
      <c r="D7" s="65"/>
    </row>
    <row r="8" spans="1:8" ht="45">
      <c r="A8" s="89"/>
      <c r="B8" s="38" t="s">
        <v>1804</v>
      </c>
      <c r="C8" s="34" t="s">
        <v>1204</v>
      </c>
      <c r="D8" s="65"/>
    </row>
    <row r="9" spans="1:8" ht="45">
      <c r="A9" s="89" t="s">
        <v>1208</v>
      </c>
      <c r="B9" s="38" t="s">
        <v>1902</v>
      </c>
      <c r="C9" s="34" t="s">
        <v>1211</v>
      </c>
      <c r="D9" s="65"/>
    </row>
    <row r="10" spans="1:8">
      <c r="A10" s="89"/>
      <c r="B10" s="38" t="s">
        <v>1128</v>
      </c>
      <c r="C10" s="34" t="s">
        <v>1210</v>
      </c>
      <c r="D10" s="65"/>
    </row>
    <row r="11" spans="1:8" ht="60">
      <c r="A11" s="89" t="s">
        <v>1212</v>
      </c>
      <c r="B11" s="38" t="s">
        <v>1903</v>
      </c>
      <c r="C11" s="34" t="s">
        <v>1215</v>
      </c>
      <c r="D11" s="65"/>
    </row>
    <row r="12" spans="1:8" ht="60">
      <c r="A12" s="89"/>
      <c r="B12" s="38" t="s">
        <v>1902</v>
      </c>
      <c r="C12" s="34" t="s">
        <v>1214</v>
      </c>
      <c r="D12" s="65"/>
    </row>
    <row r="13" spans="1:8" ht="90">
      <c r="A13" s="89" t="s">
        <v>1216</v>
      </c>
      <c r="B13" s="38" t="s">
        <v>1904</v>
      </c>
      <c r="C13" s="34" t="s">
        <v>1219</v>
      </c>
      <c r="D13" s="65"/>
    </row>
    <row r="14" spans="1:8" ht="75">
      <c r="A14" s="89"/>
      <c r="B14" s="38" t="s">
        <v>406</v>
      </c>
      <c r="C14" s="34" t="s">
        <v>1218</v>
      </c>
      <c r="D14" s="65"/>
    </row>
    <row r="15" spans="1:8" ht="60">
      <c r="A15" s="89" t="s">
        <v>1220</v>
      </c>
      <c r="B15" s="38" t="s">
        <v>1166</v>
      </c>
      <c r="C15" s="34" t="s">
        <v>1222</v>
      </c>
      <c r="D15" s="65"/>
    </row>
    <row r="16" spans="1:8" ht="60">
      <c r="A16" s="89"/>
      <c r="B16" s="38" t="s">
        <v>1167</v>
      </c>
      <c r="C16" s="34" t="s">
        <v>1221</v>
      </c>
      <c r="D16" s="65"/>
    </row>
    <row r="17" spans="1:4" ht="45">
      <c r="A17" s="89" t="s">
        <v>1223</v>
      </c>
      <c r="B17" s="38" t="s">
        <v>1905</v>
      </c>
      <c r="C17" s="34" t="s">
        <v>1229</v>
      </c>
      <c r="D17" s="65"/>
    </row>
    <row r="18" spans="1:4" ht="45">
      <c r="A18" s="89"/>
      <c r="B18" s="38" t="s">
        <v>1906</v>
      </c>
      <c r="C18" s="34" t="s">
        <v>1228</v>
      </c>
      <c r="D18" s="65"/>
    </row>
    <row r="19" spans="1:4" ht="45">
      <c r="A19" s="89"/>
      <c r="B19" s="38" t="s">
        <v>1907</v>
      </c>
      <c r="C19" s="34" t="s">
        <v>1227</v>
      </c>
      <c r="D19" s="65"/>
    </row>
    <row r="20" spans="1:4" ht="45">
      <c r="A20" s="89" t="s">
        <v>1230</v>
      </c>
      <c r="B20" s="38" t="s">
        <v>1908</v>
      </c>
      <c r="C20" s="34" t="s">
        <v>1233</v>
      </c>
      <c r="D20" s="65"/>
    </row>
    <row r="21" spans="1:4" ht="30">
      <c r="A21" s="89"/>
      <c r="B21" s="38" t="s">
        <v>1749</v>
      </c>
      <c r="C21" s="34" t="s">
        <v>1232</v>
      </c>
      <c r="D21" s="65"/>
    </row>
    <row r="22" spans="1:4" ht="45">
      <c r="A22" s="89" t="s">
        <v>1234</v>
      </c>
      <c r="B22" s="38" t="s">
        <v>1790</v>
      </c>
      <c r="C22" s="34" t="s">
        <v>1242</v>
      </c>
      <c r="D22" s="65"/>
    </row>
    <row r="23" spans="1:4" ht="45">
      <c r="A23" s="89"/>
      <c r="B23" s="38" t="s">
        <v>1792</v>
      </c>
      <c r="C23" s="34" t="s">
        <v>1241</v>
      </c>
      <c r="D23" s="65"/>
    </row>
    <row r="24" spans="1:4" ht="45">
      <c r="A24" s="89"/>
      <c r="B24" s="38" t="s">
        <v>1828</v>
      </c>
      <c r="C24" s="34" t="s">
        <v>1240</v>
      </c>
      <c r="D24" s="65"/>
    </row>
    <row r="25" spans="1:4" ht="45">
      <c r="A25" s="89"/>
      <c r="B25" s="38" t="s">
        <v>1804</v>
      </c>
      <c r="C25" s="34" t="s">
        <v>1239</v>
      </c>
      <c r="D25" s="65"/>
    </row>
    <row r="26" spans="1:4" ht="45">
      <c r="A26" s="89"/>
      <c r="B26" s="38" t="s">
        <v>1909</v>
      </c>
      <c r="C26" s="34" t="s">
        <v>1238</v>
      </c>
      <c r="D26" s="65"/>
    </row>
    <row r="27" spans="1:4" ht="18">
      <c r="A27" s="89"/>
      <c r="B27" s="38" t="s">
        <v>1910</v>
      </c>
      <c r="C27" s="34" t="s">
        <v>1237</v>
      </c>
      <c r="D27" s="65"/>
    </row>
    <row r="28" spans="1:4" ht="75">
      <c r="A28" s="89" t="s">
        <v>1243</v>
      </c>
      <c r="B28" s="38" t="s">
        <v>1813</v>
      </c>
      <c r="C28" s="34" t="s">
        <v>1246</v>
      </c>
      <c r="D28" s="65"/>
    </row>
    <row r="29" spans="1:4" ht="75">
      <c r="A29" s="89"/>
      <c r="B29" s="38" t="s">
        <v>1811</v>
      </c>
      <c r="C29" s="34" t="s">
        <v>1245</v>
      </c>
      <c r="D29" s="65"/>
    </row>
    <row r="30" spans="1:4" ht="75">
      <c r="A30" s="89"/>
      <c r="B30" s="38" t="s">
        <v>479</v>
      </c>
      <c r="C30" s="34" t="s">
        <v>1244</v>
      </c>
      <c r="D30" s="65"/>
    </row>
    <row r="31" spans="1:4" ht="45">
      <c r="A31" s="89" t="s">
        <v>1247</v>
      </c>
      <c r="B31" s="38" t="s">
        <v>1774</v>
      </c>
      <c r="C31" s="34" t="s">
        <v>1249</v>
      </c>
      <c r="D31" s="65"/>
    </row>
    <row r="32" spans="1:4" s="44" customFormat="1" ht="60">
      <c r="A32" s="89"/>
      <c r="B32" s="38" t="s">
        <v>442</v>
      </c>
      <c r="C32" s="34" t="s">
        <v>1248</v>
      </c>
      <c r="D32" s="65"/>
    </row>
  </sheetData>
  <mergeCells count="2">
    <mergeCell ref="B3:C3"/>
    <mergeCell ref="A2:D2"/>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sheetPr>
    <tabColor theme="1"/>
  </sheetPr>
  <dimension ref="A1:E96"/>
  <sheetViews>
    <sheetView zoomScale="70" zoomScaleNormal="70" workbookViewId="0">
      <selection activeCell="D1" sqref="D1:D3"/>
    </sheetView>
  </sheetViews>
  <sheetFormatPr defaultColWidth="9.140625" defaultRowHeight="15"/>
  <cols>
    <col min="1" max="1" width="95.42578125" style="43" customWidth="1"/>
    <col min="2" max="2" width="16.85546875" style="43" customWidth="1"/>
    <col min="3" max="3" width="67.28515625" style="43" customWidth="1"/>
    <col min="4" max="4" width="25.28515625" style="50" customWidth="1"/>
    <col min="5" max="6" width="16.85546875" style="43" customWidth="1"/>
    <col min="7" max="12" width="9.140625" style="43"/>
    <col min="13" max="13" width="18.140625" style="43" customWidth="1"/>
    <col min="14" max="16384" width="9.140625" style="43"/>
  </cols>
  <sheetData>
    <row r="1" spans="1:5">
      <c r="D1" s="30"/>
    </row>
    <row r="2" spans="1:5" ht="33" customHeight="1">
      <c r="A2" s="33"/>
      <c r="B2" s="33"/>
      <c r="C2" s="33"/>
      <c r="D2" s="27"/>
    </row>
    <row r="3" spans="1:5" ht="31.5">
      <c r="A3" s="91" t="s">
        <v>0</v>
      </c>
      <c r="B3" s="91" t="s">
        <v>1</v>
      </c>
      <c r="C3" s="38" t="s">
        <v>400</v>
      </c>
      <c r="D3" s="100" t="s">
        <v>1516</v>
      </c>
    </row>
    <row r="4" spans="1:5" s="50" customFormat="1" ht="23.25">
      <c r="A4" s="63" t="s">
        <v>1525</v>
      </c>
      <c r="B4" s="62"/>
      <c r="C4" s="97"/>
      <c r="D4" s="27"/>
      <c r="E4" s="43"/>
    </row>
    <row r="5" spans="1:5" s="50" customFormat="1" ht="23.25">
      <c r="A5" s="63" t="s">
        <v>339</v>
      </c>
      <c r="B5" s="62"/>
      <c r="C5" s="97"/>
      <c r="D5" s="27"/>
      <c r="E5" s="43"/>
    </row>
    <row r="6" spans="1:5" s="50" customFormat="1" ht="23.25">
      <c r="A6" s="87" t="s">
        <v>340</v>
      </c>
      <c r="B6" s="96"/>
      <c r="C6" s="97"/>
      <c r="D6" s="27"/>
      <c r="E6" s="43"/>
    </row>
    <row r="7" spans="1:5" s="50" customFormat="1" ht="30">
      <c r="A7" s="87" t="s">
        <v>341</v>
      </c>
      <c r="B7" s="96" t="s">
        <v>6</v>
      </c>
      <c r="C7" s="97" t="s">
        <v>1487</v>
      </c>
      <c r="D7" s="26" t="e">
        <f>('ДАННЫЕ 8'!D4/'ДАННЫЕ 8'!D5)*100</f>
        <v>#DIV/0!</v>
      </c>
      <c r="E7" s="43"/>
    </row>
    <row r="8" spans="1:5" s="50" customFormat="1" ht="30">
      <c r="A8" s="87" t="s">
        <v>342</v>
      </c>
      <c r="B8" s="96"/>
      <c r="C8" s="97"/>
      <c r="D8" s="27"/>
      <c r="E8" s="43"/>
    </row>
    <row r="9" spans="1:5" s="50" customFormat="1" ht="90">
      <c r="A9" s="87" t="s">
        <v>343</v>
      </c>
      <c r="B9" s="96"/>
      <c r="C9" s="97" t="s">
        <v>1615</v>
      </c>
      <c r="D9" s="27"/>
      <c r="E9" s="43"/>
    </row>
    <row r="10" spans="1:5" s="50" customFormat="1" ht="36" customHeight="1">
      <c r="A10" s="96" t="s">
        <v>1612</v>
      </c>
      <c r="B10" s="96" t="s">
        <v>6</v>
      </c>
      <c r="C10" s="97"/>
      <c r="D10" s="26" t="e">
        <f>('ДАННЫЕ 8'!D6/'ДАННЫЕ 8'!D9)*100</f>
        <v>#DIV/0!</v>
      </c>
      <c r="E10" s="43"/>
    </row>
    <row r="11" spans="1:5" s="50" customFormat="1" ht="26.25" customHeight="1">
      <c r="A11" s="96" t="s">
        <v>1613</v>
      </c>
      <c r="B11" s="96" t="s">
        <v>6</v>
      </c>
      <c r="C11" s="97"/>
      <c r="D11" s="26" t="e">
        <f>('ДАННЫЕ 8'!D7/'ДАННЫЕ 8'!D10)*100</f>
        <v>#DIV/0!</v>
      </c>
      <c r="E11" s="43"/>
    </row>
    <row r="12" spans="1:5" s="50" customFormat="1" ht="35.25" customHeight="1">
      <c r="A12" s="96" t="s">
        <v>1614</v>
      </c>
      <c r="B12" s="96" t="s">
        <v>6</v>
      </c>
      <c r="C12" s="97"/>
      <c r="D12" s="26" t="e">
        <f>('ДАННЫЕ 8'!D8/'ДАННЫЕ 8'!D11)*100</f>
        <v>#DIV/0!</v>
      </c>
      <c r="E12" s="43"/>
    </row>
    <row r="13" spans="1:5">
      <c r="C13" s="30"/>
      <c r="D13" s="30"/>
      <c r="E13" s="30"/>
    </row>
    <row r="14" spans="1:5">
      <c r="C14" s="30"/>
      <c r="D14" s="30"/>
      <c r="E14" s="30"/>
    </row>
    <row r="15" spans="1:5">
      <c r="C15" s="30"/>
      <c r="D15" s="30"/>
      <c r="E15" s="30"/>
    </row>
    <row r="16" spans="1:5">
      <c r="C16" s="30"/>
      <c r="D16" s="30"/>
      <c r="E16" s="30"/>
    </row>
    <row r="17" spans="3:5">
      <c r="C17" s="30"/>
      <c r="D17" s="30"/>
      <c r="E17" s="30"/>
    </row>
    <row r="18" spans="3:5">
      <c r="C18" s="30"/>
      <c r="D18" s="30"/>
      <c r="E18" s="30"/>
    </row>
    <row r="19" spans="3:5">
      <c r="C19" s="30"/>
      <c r="D19" s="30"/>
      <c r="E19" s="30"/>
    </row>
    <row r="20" spans="3:5">
      <c r="C20" s="30"/>
      <c r="D20" s="30"/>
      <c r="E20" s="30"/>
    </row>
    <row r="21" spans="3:5">
      <c r="C21" s="30"/>
      <c r="D21" s="30"/>
      <c r="E21" s="30"/>
    </row>
    <row r="22" spans="3:5">
      <c r="C22" s="30"/>
      <c r="D22" s="30"/>
      <c r="E22" s="30"/>
    </row>
    <row r="23" spans="3:5">
      <c r="C23" s="30"/>
      <c r="D23" s="30"/>
      <c r="E23" s="30"/>
    </row>
    <row r="24" spans="3:5">
      <c r="C24" s="30"/>
      <c r="D24" s="30"/>
      <c r="E24" s="30"/>
    </row>
    <row r="25" spans="3:5">
      <c r="C25" s="30"/>
      <c r="D25" s="30"/>
      <c r="E25" s="30"/>
    </row>
    <row r="26" spans="3:5">
      <c r="C26" s="30"/>
      <c r="D26" s="30"/>
      <c r="E26" s="30"/>
    </row>
    <row r="27" spans="3:5">
      <c r="C27" s="30"/>
      <c r="D27" s="30"/>
      <c r="E27" s="30"/>
    </row>
    <row r="28" spans="3:5">
      <c r="C28" s="30"/>
      <c r="D28" s="30"/>
      <c r="E28" s="30"/>
    </row>
    <row r="29" spans="3:5">
      <c r="C29" s="30"/>
      <c r="D29" s="30"/>
      <c r="E29" s="30"/>
    </row>
    <row r="30" spans="3:5">
      <c r="C30" s="30"/>
      <c r="D30" s="30"/>
      <c r="E30" s="30"/>
    </row>
    <row r="31" spans="3:5">
      <c r="C31" s="30"/>
      <c r="D31" s="30"/>
      <c r="E31" s="30"/>
    </row>
    <row r="32" spans="3:5">
      <c r="C32" s="30"/>
      <c r="D32" s="30"/>
      <c r="E32" s="30"/>
    </row>
    <row r="33" spans="3:5">
      <c r="C33" s="30"/>
      <c r="D33" s="30"/>
      <c r="E33" s="30"/>
    </row>
    <row r="34" spans="3:5">
      <c r="C34" s="30"/>
      <c r="D34" s="30"/>
      <c r="E34" s="30"/>
    </row>
    <row r="35" spans="3:5">
      <c r="C35" s="30"/>
      <c r="D35" s="30"/>
      <c r="E35" s="30"/>
    </row>
    <row r="36" spans="3:5">
      <c r="C36" s="30"/>
      <c r="D36" s="30"/>
      <c r="E36" s="30"/>
    </row>
    <row r="37" spans="3:5">
      <c r="C37" s="30"/>
      <c r="D37" s="30"/>
      <c r="E37" s="30"/>
    </row>
    <row r="38" spans="3:5">
      <c r="C38" s="30"/>
      <c r="D38" s="30"/>
      <c r="E38" s="30"/>
    </row>
    <row r="39" spans="3:5">
      <c r="C39" s="30"/>
      <c r="D39" s="30"/>
      <c r="E39" s="30"/>
    </row>
    <row r="40" spans="3:5">
      <c r="C40" s="30"/>
      <c r="D40" s="30"/>
      <c r="E40" s="30"/>
    </row>
    <row r="41" spans="3:5">
      <c r="C41" s="30"/>
      <c r="D41" s="30"/>
      <c r="E41" s="30"/>
    </row>
    <row r="42" spans="3:5">
      <c r="C42" s="30"/>
      <c r="D42" s="30"/>
      <c r="E42" s="30"/>
    </row>
    <row r="43" spans="3:5">
      <c r="C43" s="30"/>
      <c r="D43" s="30"/>
      <c r="E43" s="30"/>
    </row>
    <row r="44" spans="3:5">
      <c r="C44" s="30"/>
      <c r="D44" s="30"/>
      <c r="E44" s="30"/>
    </row>
    <row r="45" spans="3:5">
      <c r="C45" s="30"/>
      <c r="D45" s="30"/>
      <c r="E45" s="30"/>
    </row>
    <row r="46" spans="3:5">
      <c r="C46" s="30"/>
      <c r="D46" s="30"/>
      <c r="E46" s="30"/>
    </row>
    <row r="47" spans="3:5">
      <c r="C47" s="30"/>
      <c r="D47" s="30"/>
      <c r="E47" s="30"/>
    </row>
    <row r="48" spans="3:5">
      <c r="C48" s="30"/>
      <c r="D48" s="30"/>
      <c r="E48" s="30"/>
    </row>
    <row r="49" spans="3:5">
      <c r="C49" s="30"/>
      <c r="D49" s="30"/>
      <c r="E49" s="30"/>
    </row>
    <row r="50" spans="3:5">
      <c r="C50" s="30"/>
      <c r="D50" s="30"/>
      <c r="E50" s="30"/>
    </row>
    <row r="51" spans="3:5">
      <c r="C51" s="30"/>
      <c r="D51" s="30"/>
      <c r="E51" s="30"/>
    </row>
    <row r="52" spans="3:5">
      <c r="C52" s="30"/>
      <c r="D52" s="30"/>
      <c r="E52" s="30"/>
    </row>
    <row r="53" spans="3:5">
      <c r="C53" s="30"/>
      <c r="D53" s="30"/>
      <c r="E53" s="30"/>
    </row>
    <row r="54" spans="3:5">
      <c r="C54" s="30"/>
      <c r="D54" s="30"/>
      <c r="E54" s="30"/>
    </row>
    <row r="55" spans="3:5">
      <c r="C55" s="30"/>
      <c r="D55" s="30"/>
      <c r="E55" s="30"/>
    </row>
    <row r="56" spans="3:5">
      <c r="C56" s="30"/>
      <c r="D56" s="30"/>
      <c r="E56" s="30"/>
    </row>
    <row r="57" spans="3:5">
      <c r="C57" s="30"/>
      <c r="D57" s="30"/>
      <c r="E57" s="30"/>
    </row>
    <row r="58" spans="3:5">
      <c r="C58" s="30"/>
      <c r="D58" s="30"/>
      <c r="E58" s="30"/>
    </row>
    <row r="59" spans="3:5">
      <c r="C59" s="30"/>
      <c r="D59" s="30"/>
      <c r="E59" s="30"/>
    </row>
    <row r="60" spans="3:5">
      <c r="C60" s="30"/>
      <c r="D60" s="30"/>
      <c r="E60" s="30"/>
    </row>
    <row r="61" spans="3:5">
      <c r="C61" s="30"/>
      <c r="D61" s="30"/>
      <c r="E61" s="30"/>
    </row>
    <row r="62" spans="3:5">
      <c r="C62" s="30"/>
      <c r="D62" s="30"/>
      <c r="E62" s="30"/>
    </row>
    <row r="63" spans="3:5">
      <c r="C63" s="30"/>
      <c r="D63" s="30"/>
      <c r="E63" s="30"/>
    </row>
    <row r="64" spans="3:5">
      <c r="C64" s="30"/>
      <c r="D64" s="30"/>
      <c r="E64" s="30"/>
    </row>
    <row r="65" spans="3:5">
      <c r="C65" s="30"/>
      <c r="D65" s="30"/>
      <c r="E65" s="30"/>
    </row>
    <row r="66" spans="3:5">
      <c r="C66" s="30"/>
      <c r="D66" s="30"/>
      <c r="E66" s="30"/>
    </row>
    <row r="67" spans="3:5">
      <c r="C67" s="30"/>
      <c r="D67" s="30"/>
      <c r="E67" s="30"/>
    </row>
    <row r="68" spans="3:5">
      <c r="C68" s="30"/>
      <c r="D68" s="30"/>
      <c r="E68" s="30"/>
    </row>
    <row r="69" spans="3:5">
      <c r="C69" s="30"/>
      <c r="D69" s="30"/>
      <c r="E69" s="30"/>
    </row>
    <row r="70" spans="3:5">
      <c r="C70" s="30"/>
      <c r="D70" s="30"/>
      <c r="E70" s="30"/>
    </row>
    <row r="71" spans="3:5">
      <c r="C71" s="30"/>
      <c r="D71" s="30"/>
      <c r="E71" s="30"/>
    </row>
    <row r="72" spans="3:5">
      <c r="C72" s="30"/>
      <c r="D72" s="30"/>
      <c r="E72" s="30"/>
    </row>
    <row r="73" spans="3:5">
      <c r="C73" s="30"/>
      <c r="D73" s="30"/>
      <c r="E73" s="30"/>
    </row>
    <row r="74" spans="3:5">
      <c r="C74" s="30"/>
      <c r="D74" s="30"/>
      <c r="E74" s="30"/>
    </row>
    <row r="75" spans="3:5">
      <c r="C75" s="30"/>
      <c r="D75" s="30"/>
      <c r="E75" s="30"/>
    </row>
    <row r="76" spans="3:5">
      <c r="C76" s="30"/>
      <c r="D76" s="30"/>
      <c r="E76" s="30"/>
    </row>
    <row r="77" spans="3:5">
      <c r="C77" s="30"/>
      <c r="D77" s="30"/>
      <c r="E77" s="30"/>
    </row>
    <row r="78" spans="3:5">
      <c r="C78" s="30"/>
      <c r="D78" s="30"/>
      <c r="E78" s="30"/>
    </row>
    <row r="79" spans="3:5">
      <c r="C79" s="30"/>
      <c r="D79" s="30"/>
      <c r="E79" s="30"/>
    </row>
    <row r="80" spans="3:5">
      <c r="C80" s="30"/>
      <c r="D80" s="30"/>
      <c r="E80" s="30"/>
    </row>
    <row r="81" spans="3:5">
      <c r="C81" s="30"/>
      <c r="D81" s="30"/>
      <c r="E81" s="30"/>
    </row>
    <row r="82" spans="3:5">
      <c r="C82" s="30"/>
      <c r="D82" s="30"/>
      <c r="E82" s="30"/>
    </row>
    <row r="83" spans="3:5">
      <c r="C83" s="30"/>
      <c r="D83" s="30"/>
      <c r="E83" s="30"/>
    </row>
    <row r="84" spans="3:5">
      <c r="C84" s="30"/>
      <c r="D84" s="30"/>
      <c r="E84" s="30"/>
    </row>
    <row r="85" spans="3:5">
      <c r="C85" s="30"/>
      <c r="D85" s="30"/>
      <c r="E85" s="30"/>
    </row>
    <row r="86" spans="3:5">
      <c r="C86" s="30"/>
      <c r="D86" s="30"/>
      <c r="E86" s="30"/>
    </row>
    <row r="87" spans="3:5">
      <c r="C87" s="30"/>
      <c r="D87" s="30"/>
      <c r="E87" s="30"/>
    </row>
    <row r="88" spans="3:5">
      <c r="C88" s="30"/>
      <c r="D88" s="30"/>
      <c r="E88" s="30"/>
    </row>
    <row r="89" spans="3:5">
      <c r="C89" s="30"/>
      <c r="D89" s="30"/>
      <c r="E89" s="30"/>
    </row>
    <row r="90" spans="3:5">
      <c r="C90" s="30"/>
      <c r="D90" s="30"/>
      <c r="E90" s="30"/>
    </row>
    <row r="91" spans="3:5">
      <c r="C91" s="30"/>
      <c r="D91" s="30"/>
      <c r="E91" s="30"/>
    </row>
    <row r="92" spans="3:5">
      <c r="C92" s="30"/>
      <c r="D92" s="30"/>
      <c r="E92" s="30"/>
    </row>
    <row r="93" spans="3:5">
      <c r="C93" s="30"/>
      <c r="D93" s="30"/>
      <c r="E93" s="30"/>
    </row>
    <row r="94" spans="3:5">
      <c r="C94" s="30"/>
      <c r="D94" s="30"/>
      <c r="E94" s="30"/>
    </row>
    <row r="95" spans="3:5">
      <c r="C95" s="30"/>
      <c r="D95" s="30"/>
      <c r="E95" s="30"/>
    </row>
    <row r="96" spans="3:5">
      <c r="C96" s="30"/>
      <c r="D96" s="30"/>
      <c r="E96" s="30"/>
    </row>
  </sheetData>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sheetPr>
    <tabColor theme="1"/>
  </sheetPr>
  <dimension ref="A2:H11"/>
  <sheetViews>
    <sheetView zoomScaleNormal="100" workbookViewId="0">
      <selection activeCell="D4" sqref="D4"/>
    </sheetView>
  </sheetViews>
  <sheetFormatPr defaultRowHeight="15"/>
  <cols>
    <col min="1" max="1" width="10.140625" style="23" bestFit="1" customWidth="1"/>
    <col min="2" max="2" width="9.140625" style="40"/>
    <col min="3" max="3" width="61" style="39" customWidth="1"/>
    <col min="6" max="6" width="15.7109375" customWidth="1"/>
  </cols>
  <sheetData>
    <row r="2" spans="1:8" ht="15.75">
      <c r="A2" s="144" t="s">
        <v>1911</v>
      </c>
      <c r="B2" s="144"/>
      <c r="C2" s="144"/>
      <c r="D2" s="144"/>
    </row>
    <row r="3" spans="1:8">
      <c r="A3" s="38" t="s">
        <v>1527</v>
      </c>
      <c r="B3" s="132" t="s">
        <v>1528</v>
      </c>
      <c r="C3" s="132"/>
      <c r="D3" s="38" t="s">
        <v>1529</v>
      </c>
    </row>
    <row r="4" spans="1:8" ht="30">
      <c r="A4" s="89" t="s">
        <v>1250</v>
      </c>
      <c r="B4" s="38" t="s">
        <v>2003</v>
      </c>
      <c r="C4" s="34" t="s">
        <v>1254</v>
      </c>
      <c r="D4" s="114"/>
      <c r="F4" s="111" t="s">
        <v>2011</v>
      </c>
      <c r="G4" s="112" t="s">
        <v>2012</v>
      </c>
      <c r="H4" s="113" t="s">
        <v>2013</v>
      </c>
    </row>
    <row r="5" spans="1:8">
      <c r="A5" s="89"/>
      <c r="B5" s="38" t="s">
        <v>1252</v>
      </c>
      <c r="C5" s="34" t="s">
        <v>1253</v>
      </c>
      <c r="D5" s="114"/>
    </row>
    <row r="6" spans="1:8" ht="45">
      <c r="A6" s="89" t="s">
        <v>1255</v>
      </c>
      <c r="B6" s="38" t="s">
        <v>2004</v>
      </c>
      <c r="C6" s="34" t="s">
        <v>1264</v>
      </c>
      <c r="D6" s="114"/>
    </row>
    <row r="7" spans="1:8" ht="45">
      <c r="A7" s="89"/>
      <c r="B7" s="38" t="s">
        <v>2005</v>
      </c>
      <c r="C7" s="34" t="s">
        <v>1263</v>
      </c>
      <c r="D7" s="114"/>
    </row>
    <row r="8" spans="1:8" ht="18">
      <c r="A8" s="89"/>
      <c r="B8" s="38" t="s">
        <v>2006</v>
      </c>
      <c r="C8" s="34" t="s">
        <v>1262</v>
      </c>
      <c r="D8" s="114"/>
    </row>
    <row r="9" spans="1:8" ht="45">
      <c r="A9" s="89"/>
      <c r="B9" s="38" t="s">
        <v>2007</v>
      </c>
      <c r="C9" s="34" t="s">
        <v>1264</v>
      </c>
      <c r="D9" s="114"/>
    </row>
    <row r="10" spans="1:8" ht="45">
      <c r="A10" s="89"/>
      <c r="B10" s="38" t="s">
        <v>2008</v>
      </c>
      <c r="C10" s="34" t="s">
        <v>1263</v>
      </c>
      <c r="D10" s="114"/>
    </row>
    <row r="11" spans="1:8" s="44" customFormat="1" ht="18">
      <c r="A11" s="89"/>
      <c r="B11" s="38" t="s">
        <v>2009</v>
      </c>
      <c r="C11" s="34" t="s">
        <v>1262</v>
      </c>
      <c r="D11" s="114"/>
    </row>
  </sheetData>
  <mergeCells count="2">
    <mergeCell ref="B3:C3"/>
    <mergeCell ref="A2:D2"/>
  </mergeCell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sheetPr>
    <tabColor rgb="FFFF0000"/>
  </sheetPr>
  <dimension ref="A2:D10"/>
  <sheetViews>
    <sheetView zoomScale="70" zoomScaleNormal="70" workbookViewId="0">
      <selection activeCell="A4" sqref="A4"/>
    </sheetView>
  </sheetViews>
  <sheetFormatPr defaultColWidth="9.140625" defaultRowHeight="15"/>
  <cols>
    <col min="1" max="1" width="95.42578125" style="30" customWidth="1"/>
    <col min="2" max="2" width="16.85546875" style="30" customWidth="1"/>
    <col min="3" max="3" width="67.28515625" style="30" customWidth="1"/>
    <col min="4" max="4" width="25.28515625" style="30" customWidth="1"/>
    <col min="5" max="6" width="16.85546875" style="30" customWidth="1"/>
    <col min="7" max="12" width="9.140625" style="30"/>
    <col min="13" max="13" width="18.140625" style="30" customWidth="1"/>
    <col min="14" max="16384" width="9.140625" style="30"/>
  </cols>
  <sheetData>
    <row r="2" spans="1:4" ht="33" customHeight="1"/>
    <row r="3" spans="1:4" ht="36">
      <c r="A3" s="78" t="s">
        <v>0</v>
      </c>
      <c r="B3" s="78" t="s">
        <v>1</v>
      </c>
      <c r="C3" s="72" t="s">
        <v>400</v>
      </c>
      <c r="D3" s="72" t="s">
        <v>1516</v>
      </c>
    </row>
    <row r="4" spans="1:4" ht="30">
      <c r="A4" s="63" t="s">
        <v>350</v>
      </c>
      <c r="B4" s="62"/>
      <c r="C4" s="82"/>
      <c r="D4" s="27"/>
    </row>
    <row r="5" spans="1:4" ht="45">
      <c r="A5" s="79" t="s">
        <v>351</v>
      </c>
      <c r="B5" s="62"/>
      <c r="C5" s="82" t="s">
        <v>1492</v>
      </c>
      <c r="D5" s="27"/>
    </row>
    <row r="6" spans="1:4" ht="26.25">
      <c r="A6" s="62" t="s">
        <v>60</v>
      </c>
      <c r="B6" s="62" t="s">
        <v>6</v>
      </c>
      <c r="C6" s="82" t="s">
        <v>1493</v>
      </c>
      <c r="D6" s="47" t="e">
        <f>('ДАННЫЕ 9'!D4/'ДАННЫЕ 9'!D6)*100</f>
        <v>#DIV/0!</v>
      </c>
    </row>
    <row r="7" spans="1:4" ht="26.25">
      <c r="A7" s="62" t="s">
        <v>352</v>
      </c>
      <c r="B7" s="62" t="s">
        <v>6</v>
      </c>
      <c r="C7" s="82" t="s">
        <v>1494</v>
      </c>
      <c r="D7" s="47" t="e">
        <f>('ДАННЫЕ 9'!D5/'ДАННЫЕ 9'!D6)*100</f>
        <v>#DIV/0!</v>
      </c>
    </row>
    <row r="8" spans="1:4" ht="45">
      <c r="A8" s="79" t="s">
        <v>353</v>
      </c>
      <c r="B8" s="62"/>
      <c r="C8" s="82" t="s">
        <v>1495</v>
      </c>
      <c r="D8" s="27"/>
    </row>
    <row r="9" spans="1:4" ht="26.25">
      <c r="A9" s="62" t="s">
        <v>60</v>
      </c>
      <c r="B9" s="62" t="s">
        <v>6</v>
      </c>
      <c r="C9" s="82" t="s">
        <v>1496</v>
      </c>
      <c r="D9" s="47" t="e">
        <f>('ДАННЫЕ 9'!D7/'ДАННЫЕ 9'!D9)*100</f>
        <v>#DIV/0!</v>
      </c>
    </row>
    <row r="10" spans="1:4" ht="26.25">
      <c r="A10" s="62" t="s">
        <v>352</v>
      </c>
      <c r="B10" s="62" t="s">
        <v>6</v>
      </c>
      <c r="C10" s="82" t="s">
        <v>1497</v>
      </c>
      <c r="D10" s="47" t="e">
        <f>('ДАННЫЕ 9'!D8/'ДАННЫЕ 9'!D9)*100</f>
        <v>#DIV/0!</v>
      </c>
    </row>
  </sheetData>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sheetPr>
    <tabColor rgb="FFFF0000"/>
  </sheetPr>
  <dimension ref="A2:H9"/>
  <sheetViews>
    <sheetView zoomScaleNormal="100" workbookViewId="0">
      <selection activeCell="F4" sqref="F4:H4"/>
    </sheetView>
  </sheetViews>
  <sheetFormatPr defaultRowHeight="15"/>
  <cols>
    <col min="1" max="1" width="10.140625" style="23" bestFit="1" customWidth="1"/>
    <col min="2" max="2" width="9.140625" style="40"/>
    <col min="3" max="3" width="44.7109375" style="39" customWidth="1"/>
    <col min="4" max="4" width="18.7109375" customWidth="1"/>
    <col min="6" max="6" width="16.5703125" customWidth="1"/>
  </cols>
  <sheetData>
    <row r="2" spans="1:8" ht="27.75" customHeight="1">
      <c r="A2" s="150" t="s">
        <v>1912</v>
      </c>
      <c r="B2" s="150"/>
      <c r="C2" s="150"/>
      <c r="D2" s="150"/>
    </row>
    <row r="3" spans="1:8">
      <c r="A3" s="38" t="s">
        <v>1527</v>
      </c>
      <c r="B3" s="132" t="s">
        <v>1528</v>
      </c>
      <c r="C3" s="132"/>
      <c r="D3" s="38" t="s">
        <v>1529</v>
      </c>
    </row>
    <row r="4" spans="1:8" ht="75">
      <c r="A4" s="89" t="s">
        <v>1265</v>
      </c>
      <c r="B4" s="38" t="s">
        <v>1997</v>
      </c>
      <c r="C4" s="34" t="s">
        <v>1616</v>
      </c>
      <c r="D4" s="114"/>
      <c r="F4" s="111" t="s">
        <v>2011</v>
      </c>
      <c r="G4" s="112" t="s">
        <v>2012</v>
      </c>
      <c r="H4" s="113" t="s">
        <v>2013</v>
      </c>
    </row>
    <row r="5" spans="1:8" ht="18">
      <c r="A5" s="89"/>
      <c r="B5" s="38" t="s">
        <v>1998</v>
      </c>
      <c r="C5" s="34" t="s">
        <v>1618</v>
      </c>
      <c r="D5" s="114"/>
    </row>
    <row r="6" spans="1:8" ht="75">
      <c r="A6" s="89"/>
      <c r="B6" s="38" t="s">
        <v>1999</v>
      </c>
      <c r="C6" s="34" t="s">
        <v>692</v>
      </c>
      <c r="D6" s="114"/>
    </row>
    <row r="7" spans="1:8" ht="75">
      <c r="A7" s="89" t="s">
        <v>1271</v>
      </c>
      <c r="B7" s="38" t="s">
        <v>2000</v>
      </c>
      <c r="C7" s="34" t="s">
        <v>1617</v>
      </c>
      <c r="D7" s="114"/>
    </row>
    <row r="8" spans="1:8" ht="18">
      <c r="A8" s="89"/>
      <c r="B8" s="38" t="s">
        <v>2001</v>
      </c>
      <c r="C8" s="34" t="s">
        <v>1618</v>
      </c>
      <c r="D8" s="114"/>
    </row>
    <row r="9" spans="1:8" s="44" customFormat="1" ht="60">
      <c r="A9" s="89"/>
      <c r="B9" s="38" t="s">
        <v>2002</v>
      </c>
      <c r="C9" s="34" t="s">
        <v>1275</v>
      </c>
      <c r="D9" s="114"/>
    </row>
  </sheetData>
  <mergeCells count="2">
    <mergeCell ref="B3:C3"/>
    <mergeCell ref="A2:D2"/>
  </mergeCell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sheetPr>
    <tabColor rgb="FF92D050"/>
  </sheetPr>
  <dimension ref="A2:E116"/>
  <sheetViews>
    <sheetView zoomScale="70" zoomScaleNormal="70" workbookViewId="0">
      <selection activeCell="A4" sqref="A4"/>
    </sheetView>
  </sheetViews>
  <sheetFormatPr defaultColWidth="9.140625" defaultRowHeight="15"/>
  <cols>
    <col min="1" max="1" width="95.42578125" style="43" customWidth="1"/>
    <col min="2" max="2" width="16.85546875" style="43" customWidth="1"/>
    <col min="3" max="3" width="67.28515625" style="43" customWidth="1"/>
    <col min="4" max="4" width="25.28515625" style="50" customWidth="1"/>
    <col min="5" max="6" width="16.85546875" style="43" customWidth="1"/>
    <col min="7" max="12" width="9.140625" style="43"/>
    <col min="13" max="13" width="18.140625" style="43" customWidth="1"/>
    <col min="14" max="16384" width="9.140625" style="43"/>
  </cols>
  <sheetData>
    <row r="2" spans="1:5" ht="33" customHeight="1">
      <c r="D2" s="30"/>
    </row>
    <row r="3" spans="1:5" ht="36">
      <c r="A3" s="51" t="s">
        <v>0</v>
      </c>
      <c r="B3" s="51" t="s">
        <v>1</v>
      </c>
      <c r="C3" s="73" t="s">
        <v>400</v>
      </c>
      <c r="D3" s="72" t="s">
        <v>1516</v>
      </c>
    </row>
    <row r="4" spans="1:5" s="50" customFormat="1" ht="30">
      <c r="A4" s="63" t="s">
        <v>354</v>
      </c>
      <c r="B4" s="96"/>
      <c r="C4" s="97"/>
      <c r="D4" s="27"/>
      <c r="E4" s="43"/>
    </row>
    <row r="5" spans="1:5" s="50" customFormat="1" ht="23.25">
      <c r="A5" s="87" t="s">
        <v>355</v>
      </c>
      <c r="B5" s="96"/>
      <c r="C5" s="97"/>
      <c r="D5" s="27"/>
      <c r="E5" s="43"/>
    </row>
    <row r="6" spans="1:5" s="50" customFormat="1" ht="30">
      <c r="A6" s="88" t="s">
        <v>356</v>
      </c>
      <c r="B6" s="96" t="s">
        <v>6</v>
      </c>
      <c r="C6" s="97" t="s">
        <v>1498</v>
      </c>
      <c r="D6" s="26"/>
      <c r="E6" s="43"/>
    </row>
    <row r="7" spans="1:5" s="50" customFormat="1" ht="23.25">
      <c r="A7" s="88"/>
      <c r="B7" s="96"/>
      <c r="C7" s="97">
        <v>1</v>
      </c>
      <c r="D7" s="26" t="e">
        <f>('ДАННЫЕ 10'!D5/'ДАННЫЕ 10'!D11)*100</f>
        <v>#DIV/0!</v>
      </c>
      <c r="E7" s="43"/>
    </row>
    <row r="8" spans="1:5" s="50" customFormat="1" ht="23.25">
      <c r="A8" s="88"/>
      <c r="B8" s="96"/>
      <c r="C8" s="97">
        <v>2</v>
      </c>
      <c r="D8" s="26" t="e">
        <f>('ДАННЫЕ 10'!D6/'ДАННЫЕ 10'!D12)*100</f>
        <v>#DIV/0!</v>
      </c>
      <c r="E8" s="43"/>
    </row>
    <row r="9" spans="1:5" s="50" customFormat="1" ht="23.25">
      <c r="A9" s="88"/>
      <c r="B9" s="96"/>
      <c r="C9" s="97">
        <v>3</v>
      </c>
      <c r="D9" s="26" t="e">
        <f>('ДАННЫЕ 10'!D7/'ДАННЫЕ 10'!D13)*100</f>
        <v>#DIV/0!</v>
      </c>
      <c r="E9" s="43"/>
    </row>
    <row r="10" spans="1:5" s="50" customFormat="1" ht="23.25">
      <c r="A10" s="88"/>
      <c r="B10" s="96"/>
      <c r="C10" s="97">
        <v>4</v>
      </c>
      <c r="D10" s="26" t="e">
        <f>('ДАННЫЕ 10'!D8/'ДАННЫЕ 10'!D14)*100</f>
        <v>#DIV/0!</v>
      </c>
      <c r="E10" s="43"/>
    </row>
    <row r="11" spans="1:5" s="50" customFormat="1" ht="23.25">
      <c r="A11" s="88"/>
      <c r="B11" s="96"/>
      <c r="C11" s="97">
        <v>5</v>
      </c>
      <c r="D11" s="26" t="e">
        <f>('ДАННЫЕ 10'!D9/'ДАННЫЕ 10'!D15)*100</f>
        <v>#DIV/0!</v>
      </c>
      <c r="E11" s="43"/>
    </row>
    <row r="12" spans="1:5" s="50" customFormat="1" ht="30">
      <c r="A12" s="88" t="s">
        <v>357</v>
      </c>
      <c r="B12" s="96" t="s">
        <v>6</v>
      </c>
      <c r="C12" s="97" t="s">
        <v>1499</v>
      </c>
      <c r="D12" s="27"/>
      <c r="E12" s="43"/>
    </row>
    <row r="13" spans="1:5" s="50" customFormat="1" ht="23.25">
      <c r="A13" s="101" t="s">
        <v>1655</v>
      </c>
      <c r="B13" s="96"/>
      <c r="C13" s="97" t="s">
        <v>1657</v>
      </c>
      <c r="D13" s="26" t="e">
        <f>((1*('ДАННЫЕ 10'!D19/'ДАННЫЕ 10'!$D$18)+2*('ДАННЫЕ 10'!D20/'ДАННЫЕ 10'!$D$18)+3*('ДАННЫЕ 10'!D21/'ДАННЫЕ 10'!$D$18)+4*('ДАННЫЕ 10'!D22/'ДАННЫЕ 10'!$D$18)+5*('ДАННЫЕ 10'!D23/'ДАННЫЕ 10'!$D$18))+(1*('ДАННЫЕ 10'!D39/'ДАННЫЕ 10'!$D$38)+2*('ДАННЫЕ 10'!D40/'ДАННЫЕ 10'!$D$38)+3*('ДАННЫЕ 10'!D41/'ДАННЫЕ 10'!$D$38)+4*('ДАННЫЕ 10'!D42/'ДАННЫЕ 10'!$D$38)+5*('ДАННЫЕ 10'!D43/'ДАННЫЕ 10'!$D$38)))/2</f>
        <v>#DIV/0!</v>
      </c>
      <c r="E13" s="43"/>
    </row>
    <row r="14" spans="1:5" s="50" customFormat="1" ht="23.25">
      <c r="A14" s="101" t="s">
        <v>1656</v>
      </c>
      <c r="B14" s="96"/>
      <c r="C14" s="97" t="s">
        <v>1658</v>
      </c>
      <c r="D14" s="26" t="e">
        <f>((1*('ДАННЫЕ 10'!D25/'ДАННЫЕ 10'!$D$24)+2*('ДАННЫЕ 10'!D26/'ДАННЫЕ 10'!$D$24)+3*('ДАННЫЕ 10'!D27/'ДАННЫЕ 10'!$D$24)+4*('ДАННЫЕ 10'!D28/'ДАННЫЕ 10'!$D$24)+5*('ДАННЫЕ 10'!D29/'ДАННЫЕ 10'!$D$24))+(1*('ДАННЫЕ 10'!D45/'ДАННЫЕ 10'!$D$44)+2*('ДАННЫЕ 10'!D46/'ДАННЫЕ 10'!$D$44)+3*('ДАННЫЕ 10'!D47/'ДАННЫЕ 10'!$D$44)+4*('ДАННЫЕ 10'!D48/'ДАННЫЕ 10'!$D$44)+5*('ДАННЫЕ 10'!D49/'ДАННЫЕ 10'!$D$44)))/2</f>
        <v>#DIV/0!</v>
      </c>
      <c r="E14" s="43"/>
    </row>
    <row r="15" spans="1:5" s="50" customFormat="1" ht="23.25">
      <c r="A15" s="101" t="s">
        <v>1262</v>
      </c>
      <c r="B15" s="96"/>
      <c r="C15" s="97" t="s">
        <v>1659</v>
      </c>
      <c r="D15" s="26" t="e">
        <f>((1*('ДАННЫЕ 10'!D31/'ДАННЫЕ 10'!$D$30)+2*('ДАННЫЕ 10'!D32/'ДАННЫЕ 10'!$D$30)+3*('ДАННЫЕ 10'!D33/'ДАННЫЕ 10'!$D$30)+4*('ДАННЫЕ 10'!D34/'ДАННЫЕ 10'!$D$30)+5*('ДАННЫЕ 10'!D35/'ДАННЫЕ 10'!$D$30))+(1*('ДАННЫЕ 10'!D51/'ДАННЫЕ 10'!$D$50)+2*('ДАННЫЕ 10'!D52/'ДАННЫЕ 10'!$D$50)+3*('ДАННЫЕ 10'!D53/'ДАННЫЕ 10'!$D$50)+4*('ДАННЫЕ 10'!D54/'ДАННЫЕ 10'!$D$50)+5*('ДАННЫЕ 10'!D55/'ДАННЫЕ 10'!$D$50)))/2</f>
        <v>#DIV/0!</v>
      </c>
      <c r="E15" s="43"/>
    </row>
    <row r="16" spans="1:5" s="50" customFormat="1" ht="45">
      <c r="A16" s="87" t="s">
        <v>358</v>
      </c>
      <c r="B16" s="96"/>
      <c r="C16" s="97"/>
      <c r="D16" s="27"/>
      <c r="E16" s="43"/>
    </row>
    <row r="17" spans="1:5" s="50" customFormat="1" ht="90">
      <c r="A17" s="87" t="s">
        <v>359</v>
      </c>
      <c r="B17" s="96"/>
      <c r="C17" s="97" t="s">
        <v>1500</v>
      </c>
      <c r="D17" s="27"/>
      <c r="E17" s="43"/>
    </row>
    <row r="18" spans="1:5" s="50" customFormat="1" ht="26.25">
      <c r="A18" s="95" t="s">
        <v>360</v>
      </c>
      <c r="B18" s="96" t="s">
        <v>6</v>
      </c>
      <c r="C18" s="97" t="s">
        <v>1501</v>
      </c>
      <c r="D18" s="26" t="e">
        <f>('ДАННЫЕ 10'!D90/'ДАННЫЕ 10'!D102)*100</f>
        <v>#DIV/0!</v>
      </c>
      <c r="E18" s="43"/>
    </row>
    <row r="19" spans="1:5" s="50" customFormat="1" ht="23.25">
      <c r="A19" s="96" t="s">
        <v>361</v>
      </c>
      <c r="B19" s="96"/>
      <c r="C19" s="97"/>
      <c r="D19" s="27"/>
      <c r="E19" s="43"/>
    </row>
    <row r="20" spans="1:5" s="50" customFormat="1" ht="26.25">
      <c r="A20" s="95" t="s">
        <v>362</v>
      </c>
      <c r="B20" s="96" t="s">
        <v>6</v>
      </c>
      <c r="C20" s="97" t="s">
        <v>1502</v>
      </c>
      <c r="D20" s="26" t="e">
        <f>('ДАННЫЕ 10'!D93/'ДАННЫЕ 10'!D105)*100</f>
        <v>#DIV/0!</v>
      </c>
      <c r="E20" s="43"/>
    </row>
    <row r="21" spans="1:5" s="50" customFormat="1" ht="26.25">
      <c r="A21" s="95" t="s">
        <v>363</v>
      </c>
      <c r="B21" s="96" t="s">
        <v>6</v>
      </c>
      <c r="C21" s="97" t="s">
        <v>1503</v>
      </c>
      <c r="D21" s="26" t="e">
        <f>('ДАННЫЕ 10'!D94/'ДАННЫЕ 10'!D106)*100</f>
        <v>#DIV/0!</v>
      </c>
      <c r="E21" s="43"/>
    </row>
    <row r="22" spans="1:5" s="50" customFormat="1" ht="26.25">
      <c r="A22" s="95" t="s">
        <v>364</v>
      </c>
      <c r="B22" s="96" t="s">
        <v>6</v>
      </c>
      <c r="C22" s="97" t="s">
        <v>1504</v>
      </c>
      <c r="D22" s="26" t="e">
        <f>('ДАННЫЕ 10'!D95/'ДАННЫЕ 10'!D107)*100</f>
        <v>#DIV/0!</v>
      </c>
      <c r="E22" s="43"/>
    </row>
    <row r="23" spans="1:5" s="50" customFormat="1" ht="26.25">
      <c r="A23" s="95" t="s">
        <v>365</v>
      </c>
      <c r="B23" s="96" t="s">
        <v>6</v>
      </c>
      <c r="C23" s="97" t="s">
        <v>1505</v>
      </c>
      <c r="D23" s="26" t="e">
        <f>('ДАННЫЕ 10'!D96/'ДАННЫЕ 10'!D108)*100</f>
        <v>#DIV/0!</v>
      </c>
      <c r="E23" s="43"/>
    </row>
    <row r="24" spans="1:5" s="50" customFormat="1" ht="23.25">
      <c r="A24" s="96" t="s">
        <v>366</v>
      </c>
      <c r="B24" s="96"/>
      <c r="C24" s="97"/>
      <c r="D24" s="27"/>
      <c r="E24" s="43"/>
    </row>
    <row r="25" spans="1:5" s="50" customFormat="1" ht="26.25">
      <c r="A25" s="95" t="s">
        <v>367</v>
      </c>
      <c r="B25" s="96" t="s">
        <v>6</v>
      </c>
      <c r="C25" s="97" t="s">
        <v>1506</v>
      </c>
      <c r="D25" s="26" t="e">
        <f>('ДАННЫЕ 10'!D98/'ДАННЫЕ 10'!D110)*100</f>
        <v>#DIV/0!</v>
      </c>
      <c r="E25" s="43"/>
    </row>
    <row r="26" spans="1:5" s="50" customFormat="1" ht="26.25">
      <c r="A26" s="95" t="s">
        <v>368</v>
      </c>
      <c r="B26" s="96" t="s">
        <v>6</v>
      </c>
      <c r="C26" s="97" t="s">
        <v>1507</v>
      </c>
      <c r="D26" s="26" t="e">
        <f>('ДАННЫЕ 10'!D99/'ДАННЫЕ 10'!D111)*100</f>
        <v>#DIV/0!</v>
      </c>
      <c r="E26" s="43"/>
    </row>
    <row r="27" spans="1:5" s="50" customFormat="1" ht="26.25">
      <c r="A27" s="95" t="s">
        <v>369</v>
      </c>
      <c r="B27" s="96" t="s">
        <v>6</v>
      </c>
      <c r="C27" s="97" t="s">
        <v>1508</v>
      </c>
      <c r="D27" s="26" t="e">
        <f>('ДАННЫЕ 10'!D100/'ДАННЫЕ 10'!D112)*100</f>
        <v>#DIV/0!</v>
      </c>
      <c r="E27" s="43"/>
    </row>
    <row r="28" spans="1:5" s="50" customFormat="1" ht="30">
      <c r="A28" s="87" t="s">
        <v>370</v>
      </c>
      <c r="B28" s="96"/>
      <c r="C28" s="97"/>
      <c r="D28" s="27"/>
      <c r="E28" s="43"/>
    </row>
    <row r="29" spans="1:5" s="50" customFormat="1" ht="45">
      <c r="A29" s="88" t="s">
        <v>371</v>
      </c>
      <c r="B29" s="96" t="s">
        <v>6</v>
      </c>
      <c r="C29" s="97" t="s">
        <v>1509</v>
      </c>
      <c r="D29" s="26" t="e">
        <f>('ДАННЫЕ 10'!D114/'ДАННЫЕ 10'!D115)*100</f>
        <v>#DIV/0!</v>
      </c>
      <c r="E29" s="43"/>
    </row>
    <row r="30" spans="1:5" s="50" customFormat="1" ht="45">
      <c r="A30" s="87" t="s">
        <v>372</v>
      </c>
      <c r="B30" s="96" t="s">
        <v>6</v>
      </c>
      <c r="C30" s="97" t="s">
        <v>1510</v>
      </c>
      <c r="D30" s="26" t="e">
        <f>('ДАННЫЕ 10'!D116/'ДАННЫЕ 10'!D117)*100</f>
        <v>#DIV/0!</v>
      </c>
      <c r="E30" s="43"/>
    </row>
    <row r="31" spans="1:5" s="50" customFormat="1" ht="23.25">
      <c r="A31" s="87" t="s">
        <v>373</v>
      </c>
      <c r="B31" s="96"/>
      <c r="C31" s="97"/>
      <c r="D31" s="27"/>
      <c r="E31" s="43"/>
    </row>
    <row r="32" spans="1:5" s="50" customFormat="1" ht="45">
      <c r="A32" s="88" t="s">
        <v>374</v>
      </c>
      <c r="B32" s="96" t="s">
        <v>6</v>
      </c>
      <c r="C32" s="97" t="s">
        <v>1510</v>
      </c>
      <c r="D32" s="26" t="e">
        <f>('ДАННЫЕ 10'!D118/'ДАННЫЕ 10'!D119)*100</f>
        <v>#DIV/0!</v>
      </c>
      <c r="E32" s="43"/>
    </row>
    <row r="33" spans="3:5">
      <c r="C33" s="30"/>
      <c r="D33" s="30"/>
      <c r="E33" s="30"/>
    </row>
    <row r="34" spans="3:5">
      <c r="C34" s="30"/>
      <c r="D34" s="30"/>
      <c r="E34" s="30"/>
    </row>
    <row r="35" spans="3:5">
      <c r="C35" s="30"/>
      <c r="D35" s="30"/>
      <c r="E35" s="30"/>
    </row>
    <row r="36" spans="3:5">
      <c r="C36" s="30"/>
      <c r="D36" s="30"/>
      <c r="E36" s="30"/>
    </row>
    <row r="37" spans="3:5">
      <c r="C37" s="30"/>
      <c r="D37" s="30"/>
      <c r="E37" s="30"/>
    </row>
    <row r="38" spans="3:5">
      <c r="C38" s="30"/>
      <c r="D38" s="30"/>
      <c r="E38" s="30"/>
    </row>
    <row r="39" spans="3:5">
      <c r="C39" s="30"/>
      <c r="D39" s="30"/>
      <c r="E39" s="30"/>
    </row>
    <row r="40" spans="3:5">
      <c r="C40" s="30"/>
      <c r="D40" s="30"/>
      <c r="E40" s="30"/>
    </row>
    <row r="41" spans="3:5">
      <c r="C41" s="30"/>
      <c r="D41" s="30"/>
      <c r="E41" s="30"/>
    </row>
    <row r="42" spans="3:5">
      <c r="C42" s="30"/>
      <c r="D42" s="30"/>
      <c r="E42" s="30"/>
    </row>
    <row r="43" spans="3:5">
      <c r="C43" s="30"/>
      <c r="D43" s="30"/>
      <c r="E43" s="30"/>
    </row>
    <row r="44" spans="3:5">
      <c r="C44" s="30"/>
      <c r="D44" s="30"/>
      <c r="E44" s="30"/>
    </row>
    <row r="45" spans="3:5">
      <c r="C45" s="30"/>
      <c r="D45" s="30"/>
      <c r="E45" s="30"/>
    </row>
    <row r="46" spans="3:5">
      <c r="C46" s="30"/>
      <c r="D46" s="30"/>
      <c r="E46" s="30"/>
    </row>
    <row r="47" spans="3:5">
      <c r="C47" s="30"/>
      <c r="D47" s="30"/>
      <c r="E47" s="30"/>
    </row>
    <row r="48" spans="3:5">
      <c r="C48" s="30"/>
      <c r="D48" s="30"/>
      <c r="E48" s="30"/>
    </row>
    <row r="49" spans="3:5">
      <c r="C49" s="30"/>
      <c r="D49" s="30"/>
      <c r="E49" s="30"/>
    </row>
    <row r="50" spans="3:5">
      <c r="C50" s="30"/>
      <c r="D50" s="30"/>
      <c r="E50" s="30"/>
    </row>
    <row r="51" spans="3:5">
      <c r="C51" s="30"/>
      <c r="D51" s="30"/>
      <c r="E51" s="30"/>
    </row>
    <row r="52" spans="3:5">
      <c r="C52" s="30"/>
      <c r="D52" s="30"/>
      <c r="E52" s="30"/>
    </row>
    <row r="53" spans="3:5">
      <c r="C53" s="30"/>
      <c r="D53" s="30"/>
      <c r="E53" s="30"/>
    </row>
    <row r="54" spans="3:5">
      <c r="C54" s="30"/>
      <c r="D54" s="30"/>
      <c r="E54" s="30"/>
    </row>
    <row r="55" spans="3:5">
      <c r="C55" s="30"/>
      <c r="D55" s="30"/>
      <c r="E55" s="30"/>
    </row>
    <row r="56" spans="3:5">
      <c r="C56" s="30"/>
      <c r="D56" s="30"/>
      <c r="E56" s="30"/>
    </row>
    <row r="57" spans="3:5">
      <c r="C57" s="30"/>
      <c r="D57" s="30"/>
      <c r="E57" s="30"/>
    </row>
    <row r="58" spans="3:5">
      <c r="C58" s="30"/>
      <c r="D58" s="30"/>
      <c r="E58" s="30"/>
    </row>
    <row r="59" spans="3:5">
      <c r="C59" s="30"/>
      <c r="D59" s="30"/>
      <c r="E59" s="30"/>
    </row>
    <row r="60" spans="3:5">
      <c r="C60" s="30"/>
      <c r="D60" s="30"/>
      <c r="E60" s="30"/>
    </row>
    <row r="61" spans="3:5">
      <c r="C61" s="30"/>
      <c r="D61" s="30"/>
      <c r="E61" s="30"/>
    </row>
    <row r="62" spans="3:5">
      <c r="C62" s="30"/>
      <c r="D62" s="30"/>
      <c r="E62" s="30"/>
    </row>
    <row r="63" spans="3:5">
      <c r="C63" s="30"/>
      <c r="D63" s="30"/>
      <c r="E63" s="30"/>
    </row>
    <row r="64" spans="3:5">
      <c r="C64" s="30"/>
      <c r="D64" s="30"/>
      <c r="E64" s="30"/>
    </row>
    <row r="65" spans="3:5">
      <c r="C65" s="30"/>
      <c r="D65" s="30"/>
      <c r="E65" s="30"/>
    </row>
    <row r="66" spans="3:5">
      <c r="C66" s="30"/>
      <c r="D66" s="30"/>
      <c r="E66" s="30"/>
    </row>
    <row r="67" spans="3:5">
      <c r="C67" s="30"/>
      <c r="D67" s="30"/>
      <c r="E67" s="30"/>
    </row>
    <row r="68" spans="3:5">
      <c r="C68" s="30"/>
      <c r="D68" s="30"/>
      <c r="E68" s="30"/>
    </row>
    <row r="69" spans="3:5">
      <c r="C69" s="30"/>
      <c r="D69" s="30"/>
      <c r="E69" s="30"/>
    </row>
    <row r="70" spans="3:5">
      <c r="C70" s="30"/>
      <c r="D70" s="30"/>
      <c r="E70" s="30"/>
    </row>
    <row r="71" spans="3:5">
      <c r="C71" s="30"/>
      <c r="D71" s="30"/>
      <c r="E71" s="30"/>
    </row>
    <row r="72" spans="3:5">
      <c r="C72" s="30"/>
      <c r="D72" s="30"/>
      <c r="E72" s="30"/>
    </row>
    <row r="73" spans="3:5">
      <c r="C73" s="30"/>
      <c r="D73" s="30"/>
      <c r="E73" s="30"/>
    </row>
    <row r="74" spans="3:5">
      <c r="C74" s="30"/>
      <c r="D74" s="30"/>
      <c r="E74" s="30"/>
    </row>
    <row r="75" spans="3:5">
      <c r="C75" s="30"/>
      <c r="D75" s="30"/>
      <c r="E75" s="30"/>
    </row>
    <row r="76" spans="3:5">
      <c r="C76" s="30"/>
      <c r="D76" s="30"/>
      <c r="E76" s="30"/>
    </row>
    <row r="77" spans="3:5">
      <c r="C77" s="30"/>
      <c r="D77" s="30"/>
      <c r="E77" s="30"/>
    </row>
    <row r="78" spans="3:5">
      <c r="C78" s="30"/>
      <c r="D78" s="30"/>
      <c r="E78" s="30"/>
    </row>
    <row r="79" spans="3:5">
      <c r="C79" s="30"/>
      <c r="D79" s="30"/>
      <c r="E79" s="30"/>
    </row>
    <row r="80" spans="3:5">
      <c r="C80" s="30"/>
      <c r="D80" s="30"/>
      <c r="E80" s="30"/>
    </row>
    <row r="81" spans="3:5">
      <c r="C81" s="30"/>
      <c r="D81" s="30"/>
      <c r="E81" s="30"/>
    </row>
    <row r="82" spans="3:5">
      <c r="C82" s="30"/>
      <c r="D82" s="30"/>
      <c r="E82" s="30"/>
    </row>
    <row r="83" spans="3:5">
      <c r="C83" s="30"/>
      <c r="D83" s="30"/>
      <c r="E83" s="30"/>
    </row>
    <row r="84" spans="3:5">
      <c r="C84" s="30"/>
      <c r="D84" s="30"/>
      <c r="E84" s="30"/>
    </row>
    <row r="85" spans="3:5">
      <c r="C85" s="30"/>
      <c r="D85" s="30"/>
      <c r="E85" s="30"/>
    </row>
    <row r="86" spans="3:5">
      <c r="C86" s="30"/>
      <c r="D86" s="30"/>
      <c r="E86" s="30"/>
    </row>
    <row r="87" spans="3:5">
      <c r="C87" s="30"/>
      <c r="D87" s="30"/>
      <c r="E87" s="30"/>
    </row>
    <row r="88" spans="3:5">
      <c r="C88" s="30"/>
      <c r="D88" s="30"/>
      <c r="E88" s="30"/>
    </row>
    <row r="89" spans="3:5">
      <c r="C89" s="30"/>
      <c r="D89" s="30"/>
      <c r="E89" s="30"/>
    </row>
    <row r="90" spans="3:5">
      <c r="C90" s="30"/>
      <c r="D90" s="30"/>
      <c r="E90" s="30"/>
    </row>
    <row r="91" spans="3:5">
      <c r="C91" s="30"/>
      <c r="D91" s="30"/>
      <c r="E91" s="30"/>
    </row>
    <row r="92" spans="3:5">
      <c r="C92" s="30"/>
      <c r="D92" s="30"/>
      <c r="E92" s="30"/>
    </row>
    <row r="93" spans="3:5">
      <c r="C93" s="30"/>
      <c r="D93" s="30"/>
      <c r="E93" s="30"/>
    </row>
    <row r="94" spans="3:5">
      <c r="C94" s="30"/>
      <c r="D94" s="30"/>
      <c r="E94" s="30"/>
    </row>
    <row r="95" spans="3:5">
      <c r="C95" s="30"/>
      <c r="D95" s="30"/>
      <c r="E95" s="30"/>
    </row>
    <row r="96" spans="3:5">
      <c r="C96" s="30"/>
      <c r="D96" s="30"/>
      <c r="E96" s="30"/>
    </row>
    <row r="97" spans="3:5">
      <c r="C97" s="30"/>
      <c r="D97" s="30"/>
      <c r="E97" s="30"/>
    </row>
    <row r="98" spans="3:5">
      <c r="C98" s="30"/>
      <c r="D98" s="30"/>
      <c r="E98" s="30"/>
    </row>
    <row r="99" spans="3:5">
      <c r="C99" s="30"/>
      <c r="D99" s="30"/>
      <c r="E99" s="30"/>
    </row>
    <row r="100" spans="3:5">
      <c r="C100" s="30"/>
      <c r="D100" s="30"/>
      <c r="E100" s="30"/>
    </row>
    <row r="101" spans="3:5">
      <c r="C101" s="30"/>
      <c r="D101" s="30"/>
      <c r="E101" s="30"/>
    </row>
    <row r="102" spans="3:5">
      <c r="C102" s="30"/>
      <c r="D102" s="30"/>
      <c r="E102" s="30"/>
    </row>
    <row r="103" spans="3:5">
      <c r="C103" s="30"/>
      <c r="D103" s="30"/>
      <c r="E103" s="30"/>
    </row>
    <row r="104" spans="3:5">
      <c r="C104" s="30"/>
      <c r="D104" s="30"/>
      <c r="E104" s="30"/>
    </row>
    <row r="105" spans="3:5">
      <c r="C105" s="30"/>
      <c r="D105" s="30"/>
      <c r="E105" s="30"/>
    </row>
    <row r="106" spans="3:5">
      <c r="C106" s="30"/>
      <c r="D106" s="30"/>
      <c r="E106" s="30"/>
    </row>
    <row r="107" spans="3:5">
      <c r="C107" s="30"/>
      <c r="D107" s="30"/>
      <c r="E107" s="30"/>
    </row>
    <row r="108" spans="3:5">
      <c r="C108" s="30"/>
      <c r="D108" s="30"/>
      <c r="E108" s="30"/>
    </row>
    <row r="109" spans="3:5">
      <c r="C109" s="30"/>
      <c r="D109" s="30"/>
      <c r="E109" s="30"/>
    </row>
    <row r="110" spans="3:5">
      <c r="C110" s="30"/>
      <c r="D110" s="30"/>
      <c r="E110" s="30"/>
    </row>
    <row r="111" spans="3:5">
      <c r="C111" s="30"/>
      <c r="D111" s="30"/>
      <c r="E111" s="30"/>
    </row>
    <row r="112" spans="3:5">
      <c r="C112" s="30"/>
      <c r="D112" s="30"/>
      <c r="E112" s="30"/>
    </row>
    <row r="113" spans="3:5">
      <c r="C113" s="30"/>
      <c r="D113" s="30"/>
      <c r="E113" s="30"/>
    </row>
    <row r="114" spans="3:5">
      <c r="C114" s="30"/>
      <c r="D114" s="30"/>
      <c r="E114" s="30"/>
    </row>
    <row r="115" spans="3:5">
      <c r="C115" s="30"/>
      <c r="D115" s="30"/>
      <c r="E115" s="30"/>
    </row>
    <row r="116" spans="3:5">
      <c r="C116" s="30"/>
      <c r="D116" s="30"/>
      <c r="E116" s="30"/>
    </row>
  </sheetData>
  <hyperlinks>
    <hyperlink ref="A6" location="Par912" display="Par912"/>
    <hyperlink ref="A12" location="Par912" display="Par912"/>
    <hyperlink ref="A18" location="Par912" display="Par912"/>
    <hyperlink ref="A20" location="Par912" display="Par912"/>
    <hyperlink ref="A21" location="Par912" display="Par912"/>
    <hyperlink ref="A22" location="Par912" display="Par912"/>
    <hyperlink ref="A23" location="Par912" display="Par912"/>
    <hyperlink ref="A25" location="Par912" display="Par912"/>
    <hyperlink ref="A26" location="Par912" display="Par912"/>
    <hyperlink ref="A27" location="Par912" display="Par912"/>
    <hyperlink ref="A29" location="Par913" display="Par913"/>
    <hyperlink ref="A32" location="Par912" display="Par912"/>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tabColor rgb="FF00B050"/>
  </sheetPr>
  <dimension ref="A2:D43"/>
  <sheetViews>
    <sheetView tabSelected="1" workbookViewId="0">
      <selection activeCell="B40" sqref="B40"/>
    </sheetView>
  </sheetViews>
  <sheetFormatPr defaultRowHeight="15"/>
  <cols>
    <col min="1" max="1" width="9.140625" style="23"/>
    <col min="2" max="2" width="12.140625" style="40" customWidth="1"/>
    <col min="3" max="3" width="54.7109375" style="16" customWidth="1"/>
    <col min="4" max="4" width="12.5703125" customWidth="1"/>
  </cols>
  <sheetData>
    <row r="2" spans="1:4">
      <c r="A2" s="132" t="s">
        <v>1852</v>
      </c>
      <c r="B2" s="132"/>
      <c r="C2" s="132"/>
      <c r="D2" s="132"/>
    </row>
    <row r="3" spans="1:4" ht="25.5" customHeight="1">
      <c r="A3" s="35" t="s">
        <v>1527</v>
      </c>
      <c r="B3" s="132" t="s">
        <v>1528</v>
      </c>
      <c r="C3" s="132"/>
      <c r="D3" s="35" t="s">
        <v>1529</v>
      </c>
    </row>
    <row r="4" spans="1:4" ht="30">
      <c r="A4" s="57" t="s">
        <v>430</v>
      </c>
      <c r="B4" s="66" t="s">
        <v>408</v>
      </c>
      <c r="C4" s="121" t="s">
        <v>401</v>
      </c>
      <c r="D4" s="65">
        <v>403</v>
      </c>
    </row>
    <row r="5" spans="1:4" ht="45">
      <c r="A5" s="57"/>
      <c r="B5" s="35" t="s">
        <v>409</v>
      </c>
      <c r="C5" s="122" t="s">
        <v>402</v>
      </c>
      <c r="D5" s="65">
        <v>5</v>
      </c>
    </row>
    <row r="6" spans="1:4" ht="45">
      <c r="A6" s="57" t="s">
        <v>431</v>
      </c>
      <c r="B6" s="35" t="s">
        <v>418</v>
      </c>
      <c r="C6" s="121" t="s">
        <v>403</v>
      </c>
      <c r="D6" s="65">
        <v>558</v>
      </c>
    </row>
    <row r="7" spans="1:4" ht="90">
      <c r="A7" s="57"/>
      <c r="B7" s="35" t="s">
        <v>406</v>
      </c>
      <c r="C7" s="121" t="s">
        <v>404</v>
      </c>
      <c r="D7" s="65"/>
    </row>
    <row r="8" spans="1:4" ht="105">
      <c r="A8" s="57"/>
      <c r="B8" s="35" t="s">
        <v>410</v>
      </c>
      <c r="C8" s="121" t="s">
        <v>405</v>
      </c>
      <c r="D8" s="65">
        <v>40</v>
      </c>
    </row>
    <row r="9" spans="1:4" ht="45">
      <c r="A9" s="57" t="s">
        <v>432</v>
      </c>
      <c r="B9" s="35" t="s">
        <v>412</v>
      </c>
      <c r="C9" s="121" t="s">
        <v>411</v>
      </c>
      <c r="D9" s="65">
        <v>0</v>
      </c>
    </row>
    <row r="10" spans="1:4" ht="60">
      <c r="A10" s="57"/>
      <c r="B10" s="35" t="s">
        <v>413</v>
      </c>
      <c r="C10" s="125" t="s">
        <v>2023</v>
      </c>
      <c r="D10" s="65">
        <v>558</v>
      </c>
    </row>
    <row r="11" spans="1:4" ht="75">
      <c r="A11" s="57" t="s">
        <v>429</v>
      </c>
      <c r="B11" s="35" t="s">
        <v>414</v>
      </c>
      <c r="C11" s="121" t="s">
        <v>415</v>
      </c>
      <c r="D11" s="65">
        <v>0</v>
      </c>
    </row>
    <row r="12" spans="1:4" ht="45">
      <c r="A12" s="57"/>
      <c r="B12" s="67" t="s">
        <v>1518</v>
      </c>
      <c r="C12" s="125" t="s">
        <v>403</v>
      </c>
      <c r="D12" s="65">
        <v>558</v>
      </c>
    </row>
    <row r="13" spans="1:4" ht="60">
      <c r="A13" s="57" t="s">
        <v>428</v>
      </c>
      <c r="B13" s="35" t="s">
        <v>417</v>
      </c>
      <c r="C13" s="125" t="s">
        <v>2022</v>
      </c>
      <c r="D13" s="65">
        <v>47</v>
      </c>
    </row>
    <row r="14" spans="1:4" ht="18">
      <c r="A14" s="57" t="s">
        <v>427</v>
      </c>
      <c r="B14" s="35" t="s">
        <v>1520</v>
      </c>
      <c r="C14" s="121" t="s">
        <v>1521</v>
      </c>
      <c r="D14" s="26">
        <v>18297</v>
      </c>
    </row>
    <row r="15" spans="1:4" ht="18">
      <c r="A15" s="57"/>
      <c r="B15" s="35" t="s">
        <v>1519</v>
      </c>
      <c r="C15" s="121" t="s">
        <v>1522</v>
      </c>
      <c r="D15" s="26">
        <v>28798</v>
      </c>
    </row>
    <row r="16" spans="1:4" ht="90">
      <c r="A16" s="57"/>
      <c r="B16" s="35" t="s">
        <v>423</v>
      </c>
      <c r="C16" s="123" t="s">
        <v>420</v>
      </c>
      <c r="D16" s="65">
        <v>9903.66</v>
      </c>
    </row>
    <row r="17" spans="1:4" ht="105">
      <c r="A17" s="57"/>
      <c r="B17" s="35" t="s">
        <v>424</v>
      </c>
      <c r="C17" s="123" t="s">
        <v>421</v>
      </c>
      <c r="D17" s="65">
        <v>56462.9</v>
      </c>
    </row>
    <row r="18" spans="1:4" ht="75">
      <c r="A18" s="57"/>
      <c r="B18" s="35" t="s">
        <v>425</v>
      </c>
      <c r="C18" s="123" t="s">
        <v>2016</v>
      </c>
      <c r="D18" s="65">
        <v>46</v>
      </c>
    </row>
    <row r="19" spans="1:4" ht="90">
      <c r="A19" s="57"/>
      <c r="B19" s="35" t="s">
        <v>426</v>
      </c>
      <c r="C19" s="123" t="s">
        <v>422</v>
      </c>
      <c r="D19" s="65">
        <v>178</v>
      </c>
    </row>
    <row r="20" spans="1:4" ht="90">
      <c r="A20" s="57" t="s">
        <v>433</v>
      </c>
      <c r="B20" s="35" t="s">
        <v>435</v>
      </c>
      <c r="C20" s="123" t="s">
        <v>434</v>
      </c>
      <c r="D20" s="65">
        <v>7108</v>
      </c>
    </row>
    <row r="21" spans="1:4" ht="45">
      <c r="A21" s="57" t="s">
        <v>437</v>
      </c>
      <c r="B21" s="35" t="s">
        <v>445</v>
      </c>
      <c r="C21" s="123" t="s">
        <v>438</v>
      </c>
      <c r="D21" s="65">
        <v>3</v>
      </c>
    </row>
    <row r="22" spans="1:4" ht="45">
      <c r="A22" s="57"/>
      <c r="B22" s="35" t="s">
        <v>443</v>
      </c>
      <c r="C22" s="123" t="s">
        <v>439</v>
      </c>
      <c r="D22" s="65">
        <v>1</v>
      </c>
    </row>
    <row r="23" spans="1:4" ht="45">
      <c r="A23" s="57"/>
      <c r="B23" s="35" t="s">
        <v>444</v>
      </c>
      <c r="C23" s="123" t="s">
        <v>440</v>
      </c>
      <c r="D23" s="65">
        <v>3</v>
      </c>
    </row>
    <row r="24" spans="1:4" ht="45">
      <c r="A24" s="57"/>
      <c r="B24" s="35" t="s">
        <v>442</v>
      </c>
      <c r="C24" s="123" t="s">
        <v>441</v>
      </c>
      <c r="D24" s="65">
        <v>13</v>
      </c>
    </row>
    <row r="25" spans="1:4" ht="45">
      <c r="A25" s="57" t="s">
        <v>454</v>
      </c>
      <c r="B25" s="35" t="s">
        <v>465</v>
      </c>
      <c r="C25" s="123" t="s">
        <v>449</v>
      </c>
      <c r="D25" s="65">
        <v>5</v>
      </c>
    </row>
    <row r="26" spans="1:4" ht="45">
      <c r="A26" s="57" t="s">
        <v>466</v>
      </c>
      <c r="B26" s="68" t="s">
        <v>452</v>
      </c>
      <c r="C26" s="123" t="s">
        <v>450</v>
      </c>
      <c r="D26" s="65">
        <v>0</v>
      </c>
    </row>
    <row r="27" spans="1:4" ht="30">
      <c r="A27" s="57"/>
      <c r="B27" s="69" t="s">
        <v>442</v>
      </c>
      <c r="C27" s="123" t="s">
        <v>467</v>
      </c>
      <c r="D27" s="65">
        <v>13</v>
      </c>
    </row>
    <row r="28" spans="1:4" ht="60">
      <c r="A28" s="57" t="s">
        <v>468</v>
      </c>
      <c r="B28" s="35" t="s">
        <v>453</v>
      </c>
      <c r="C28" s="123" t="s">
        <v>451</v>
      </c>
      <c r="D28" s="65">
        <v>0</v>
      </c>
    </row>
    <row r="29" spans="1:4" ht="45">
      <c r="A29" s="57"/>
      <c r="B29" s="70" t="s">
        <v>407</v>
      </c>
      <c r="C29" s="123" t="s">
        <v>2014</v>
      </c>
      <c r="D29" s="65">
        <v>403</v>
      </c>
    </row>
    <row r="30" spans="1:4" ht="60">
      <c r="A30" s="77" t="s">
        <v>469</v>
      </c>
      <c r="B30" s="35" t="s">
        <v>463</v>
      </c>
      <c r="C30" s="123" t="s">
        <v>458</v>
      </c>
      <c r="D30" s="65">
        <v>2</v>
      </c>
    </row>
    <row r="31" spans="1:4" ht="60">
      <c r="A31" s="57" t="s">
        <v>470</v>
      </c>
      <c r="B31" s="35" t="s">
        <v>464</v>
      </c>
      <c r="C31" s="123" t="s">
        <v>459</v>
      </c>
      <c r="D31" s="65">
        <v>2</v>
      </c>
    </row>
    <row r="32" spans="1:4" ht="60">
      <c r="A32" s="57" t="s">
        <v>471</v>
      </c>
      <c r="B32" s="35" t="s">
        <v>462</v>
      </c>
      <c r="C32" s="123" t="s">
        <v>460</v>
      </c>
      <c r="D32" s="127">
        <v>17</v>
      </c>
    </row>
    <row r="33" spans="1:4" ht="60">
      <c r="A33" s="57"/>
      <c r="B33" s="71" t="s">
        <v>407</v>
      </c>
      <c r="C33" s="123" t="s">
        <v>461</v>
      </c>
      <c r="D33" s="65">
        <v>521</v>
      </c>
    </row>
    <row r="34" spans="1:4" ht="45">
      <c r="A34" s="57" t="s">
        <v>472</v>
      </c>
      <c r="B34" s="35" t="s">
        <v>418</v>
      </c>
      <c r="C34" s="123" t="s">
        <v>2017</v>
      </c>
      <c r="D34" s="65">
        <v>13</v>
      </c>
    </row>
    <row r="35" spans="1:4" ht="60">
      <c r="A35" s="57"/>
      <c r="B35" s="35" t="s">
        <v>478</v>
      </c>
      <c r="C35" s="123" t="s">
        <v>2018</v>
      </c>
      <c r="D35" s="65">
        <v>13</v>
      </c>
    </row>
    <row r="36" spans="1:4" ht="30">
      <c r="A36" s="57" t="s">
        <v>473</v>
      </c>
      <c r="B36" s="35" t="s">
        <v>479</v>
      </c>
      <c r="C36" s="123" t="s">
        <v>477</v>
      </c>
      <c r="D36" s="65">
        <v>37567.4</v>
      </c>
    </row>
    <row r="37" spans="1:4" ht="60">
      <c r="A37" s="57"/>
      <c r="B37" s="71" t="s">
        <v>407</v>
      </c>
      <c r="C37" s="123" t="s">
        <v>461</v>
      </c>
      <c r="D37" s="65">
        <v>521</v>
      </c>
    </row>
    <row r="38" spans="1:4" ht="60">
      <c r="A38" s="57" t="s">
        <v>474</v>
      </c>
      <c r="B38" s="35" t="s">
        <v>480</v>
      </c>
      <c r="C38" s="123" t="s">
        <v>482</v>
      </c>
      <c r="D38" s="65">
        <v>0</v>
      </c>
    </row>
    <row r="39" spans="1:4" ht="30">
      <c r="A39" s="57"/>
      <c r="B39" s="35" t="s">
        <v>479</v>
      </c>
      <c r="C39" s="123" t="s">
        <v>477</v>
      </c>
      <c r="D39" s="65">
        <v>37567.4</v>
      </c>
    </row>
    <row r="40" spans="1:4" ht="45">
      <c r="A40" s="57" t="s">
        <v>475</v>
      </c>
      <c r="B40" s="120" t="s">
        <v>2015</v>
      </c>
      <c r="C40" s="123" t="s">
        <v>481</v>
      </c>
      <c r="D40" s="126">
        <v>2</v>
      </c>
    </row>
    <row r="41" spans="1:4" ht="45">
      <c r="A41" s="57"/>
      <c r="B41" s="35" t="s">
        <v>442</v>
      </c>
      <c r="C41" s="123" t="s">
        <v>441</v>
      </c>
      <c r="D41" s="65">
        <v>0</v>
      </c>
    </row>
    <row r="42" spans="1:4">
      <c r="A42" s="57" t="s">
        <v>476</v>
      </c>
      <c r="B42" s="35"/>
      <c r="C42" s="123"/>
      <c r="D42" s="65"/>
    </row>
    <row r="43" spans="1:4" ht="30">
      <c r="A43" s="57"/>
      <c r="B43" s="35" t="s">
        <v>442</v>
      </c>
      <c r="C43" s="123" t="s">
        <v>483</v>
      </c>
      <c r="D43" s="65">
        <v>13</v>
      </c>
    </row>
  </sheetData>
  <mergeCells count="2">
    <mergeCell ref="B3:C3"/>
    <mergeCell ref="A2:D2"/>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sheetPr>
    <tabColor rgb="FF92D050"/>
  </sheetPr>
  <dimension ref="A2:H119"/>
  <sheetViews>
    <sheetView zoomScaleNormal="100" workbookViewId="0">
      <selection activeCell="H3" sqref="F3:H3"/>
    </sheetView>
  </sheetViews>
  <sheetFormatPr defaultRowHeight="15"/>
  <cols>
    <col min="1" max="1" width="10.140625" style="23" bestFit="1" customWidth="1"/>
    <col min="2" max="2" width="9.140625" style="40"/>
    <col min="3" max="3" width="58.85546875" style="39" customWidth="1"/>
    <col min="6" max="6" width="17.28515625" customWidth="1"/>
  </cols>
  <sheetData>
    <row r="2" spans="1:8" ht="39" customHeight="1">
      <c r="A2" s="150" t="s">
        <v>1913</v>
      </c>
      <c r="B2" s="150"/>
      <c r="C2" s="150"/>
      <c r="D2" s="150"/>
    </row>
    <row r="3" spans="1:8">
      <c r="A3" s="38" t="s">
        <v>1527</v>
      </c>
      <c r="B3" s="132" t="s">
        <v>1528</v>
      </c>
      <c r="C3" s="132"/>
      <c r="D3" s="38" t="s">
        <v>1529</v>
      </c>
      <c r="F3" s="111" t="s">
        <v>2011</v>
      </c>
      <c r="G3" s="112" t="s">
        <v>2012</v>
      </c>
      <c r="H3" s="113" t="s">
        <v>2013</v>
      </c>
    </row>
    <row r="4" spans="1:8" ht="165">
      <c r="A4" s="89" t="s">
        <v>1276</v>
      </c>
      <c r="B4" s="38" t="s">
        <v>1929</v>
      </c>
      <c r="C4" s="34" t="s">
        <v>1280</v>
      </c>
      <c r="D4" s="33"/>
    </row>
    <row r="5" spans="1:8" ht="18">
      <c r="A5" s="89"/>
      <c r="B5" s="38" t="s">
        <v>1930</v>
      </c>
      <c r="C5" s="34" t="s">
        <v>1619</v>
      </c>
      <c r="D5" s="65"/>
    </row>
    <row r="6" spans="1:8" ht="30">
      <c r="A6" s="89"/>
      <c r="B6" s="38" t="s">
        <v>1931</v>
      </c>
      <c r="C6" s="34" t="s">
        <v>1620</v>
      </c>
      <c r="D6" s="65"/>
    </row>
    <row r="7" spans="1:8" ht="30">
      <c r="A7" s="89"/>
      <c r="B7" s="38" t="s">
        <v>1932</v>
      </c>
      <c r="C7" s="34" t="s">
        <v>1621</v>
      </c>
      <c r="D7" s="116"/>
    </row>
    <row r="8" spans="1:8" ht="30">
      <c r="A8" s="89"/>
      <c r="B8" s="38" t="s">
        <v>1933</v>
      </c>
      <c r="C8" s="34" t="s">
        <v>1622</v>
      </c>
      <c r="D8" s="116"/>
    </row>
    <row r="9" spans="1:8" ht="30">
      <c r="A9" s="89"/>
      <c r="B9" s="38" t="s">
        <v>1934</v>
      </c>
      <c r="C9" s="34" t="s">
        <v>1623</v>
      </c>
      <c r="D9" s="117"/>
    </row>
    <row r="10" spans="1:8" ht="150">
      <c r="A10" s="89"/>
      <c r="B10" s="38" t="s">
        <v>1935</v>
      </c>
      <c r="C10" s="34" t="s">
        <v>1279</v>
      </c>
      <c r="D10" s="33"/>
    </row>
    <row r="11" spans="1:8" ht="18">
      <c r="A11" s="89"/>
      <c r="B11" s="38" t="s">
        <v>1936</v>
      </c>
      <c r="C11" s="34" t="s">
        <v>1619</v>
      </c>
      <c r="D11" s="65"/>
    </row>
    <row r="12" spans="1:8" ht="30">
      <c r="A12" s="89"/>
      <c r="B12" s="38" t="s">
        <v>1937</v>
      </c>
      <c r="C12" s="34" t="s">
        <v>1620</v>
      </c>
      <c r="D12" s="65"/>
    </row>
    <row r="13" spans="1:8" ht="30">
      <c r="A13" s="89"/>
      <c r="B13" s="38" t="s">
        <v>1938</v>
      </c>
      <c r="C13" s="34" t="s">
        <v>1621</v>
      </c>
      <c r="D13" s="116"/>
    </row>
    <row r="14" spans="1:8" ht="30">
      <c r="A14" s="89"/>
      <c r="B14" s="38" t="s">
        <v>1939</v>
      </c>
      <c r="C14" s="34" t="s">
        <v>1622</v>
      </c>
      <c r="D14" s="116"/>
    </row>
    <row r="15" spans="1:8" ht="30">
      <c r="A15" s="89"/>
      <c r="B15" s="38" t="s">
        <v>1940</v>
      </c>
      <c r="C15" s="34" t="s">
        <v>1623</v>
      </c>
      <c r="D15" s="117"/>
    </row>
    <row r="16" spans="1:8" ht="180">
      <c r="A16" s="89" t="s">
        <v>1281</v>
      </c>
      <c r="B16" s="100" t="s">
        <v>1941</v>
      </c>
      <c r="C16" s="102" t="s">
        <v>1634</v>
      </c>
      <c r="D16" s="33"/>
    </row>
    <row r="17" spans="1:4" ht="30.75" customHeight="1">
      <c r="A17" s="89"/>
      <c r="B17" s="100"/>
      <c r="C17" s="103" t="s">
        <v>1637</v>
      </c>
      <c r="D17" s="33"/>
    </row>
    <row r="18" spans="1:4" ht="60" customHeight="1">
      <c r="A18" s="89"/>
      <c r="B18" s="100" t="s">
        <v>1649</v>
      </c>
      <c r="C18" s="102" t="s">
        <v>1643</v>
      </c>
      <c r="D18" s="47">
        <f>SUM(D19:D23)</f>
        <v>0</v>
      </c>
    </row>
    <row r="19" spans="1:4" ht="18">
      <c r="A19" s="89"/>
      <c r="B19" s="100" t="s">
        <v>1942</v>
      </c>
      <c r="C19" s="104" t="s">
        <v>1638</v>
      </c>
      <c r="D19" s="116"/>
    </row>
    <row r="20" spans="1:4" ht="18">
      <c r="A20" s="89"/>
      <c r="B20" s="100" t="s">
        <v>1943</v>
      </c>
      <c r="C20" s="104" t="s">
        <v>1639</v>
      </c>
      <c r="D20" s="116"/>
    </row>
    <row r="21" spans="1:4" ht="18">
      <c r="A21" s="89"/>
      <c r="B21" s="100" t="s">
        <v>1944</v>
      </c>
      <c r="C21" s="104" t="s">
        <v>1640</v>
      </c>
      <c r="D21" s="116"/>
    </row>
    <row r="22" spans="1:4" ht="18">
      <c r="A22" s="89"/>
      <c r="B22" s="100" t="s">
        <v>1945</v>
      </c>
      <c r="C22" s="104" t="s">
        <v>1641</v>
      </c>
      <c r="D22" s="116"/>
    </row>
    <row r="23" spans="1:4" ht="18">
      <c r="A23" s="89"/>
      <c r="B23" s="100" t="s">
        <v>1946</v>
      </c>
      <c r="C23" s="104" t="s">
        <v>1642</v>
      </c>
      <c r="D23" s="116"/>
    </row>
    <row r="24" spans="1:4" ht="60">
      <c r="A24" s="89"/>
      <c r="B24" s="100" t="s">
        <v>1650</v>
      </c>
      <c r="C24" s="102" t="s">
        <v>1644</v>
      </c>
      <c r="D24" s="47">
        <f>SUM(D25:D29)</f>
        <v>0</v>
      </c>
    </row>
    <row r="25" spans="1:4" ht="18">
      <c r="A25" s="89"/>
      <c r="B25" s="100" t="s">
        <v>1947</v>
      </c>
      <c r="C25" s="104" t="s">
        <v>1638</v>
      </c>
      <c r="D25" s="116"/>
    </row>
    <row r="26" spans="1:4" ht="18">
      <c r="A26" s="89"/>
      <c r="B26" s="100" t="s">
        <v>1948</v>
      </c>
      <c r="C26" s="104" t="s">
        <v>1639</v>
      </c>
      <c r="D26" s="116"/>
    </row>
    <row r="27" spans="1:4" ht="18">
      <c r="A27" s="89"/>
      <c r="B27" s="100" t="s">
        <v>1949</v>
      </c>
      <c r="C27" s="104" t="s">
        <v>1640</v>
      </c>
      <c r="D27" s="116"/>
    </row>
    <row r="28" spans="1:4" ht="18">
      <c r="A28" s="89"/>
      <c r="B28" s="100" t="s">
        <v>1950</v>
      </c>
      <c r="C28" s="104" t="s">
        <v>1641</v>
      </c>
      <c r="D28" s="116"/>
    </row>
    <row r="29" spans="1:4" ht="18">
      <c r="A29" s="89"/>
      <c r="B29" s="100" t="s">
        <v>1951</v>
      </c>
      <c r="C29" s="104" t="s">
        <v>1642</v>
      </c>
      <c r="D29" s="116"/>
    </row>
    <row r="30" spans="1:4" ht="30">
      <c r="A30" s="89"/>
      <c r="B30" s="100" t="s">
        <v>1651</v>
      </c>
      <c r="C30" s="102" t="s">
        <v>1645</v>
      </c>
      <c r="D30" s="47">
        <f>SUM(D31:D35)</f>
        <v>0</v>
      </c>
    </row>
    <row r="31" spans="1:4" ht="18">
      <c r="A31" s="89"/>
      <c r="B31" s="100" t="s">
        <v>1952</v>
      </c>
      <c r="C31" s="104" t="s">
        <v>1638</v>
      </c>
      <c r="D31" s="117"/>
    </row>
    <row r="32" spans="1:4" ht="18">
      <c r="A32" s="89"/>
      <c r="B32" s="100" t="s">
        <v>1953</v>
      </c>
      <c r="C32" s="104" t="s">
        <v>1639</v>
      </c>
      <c r="D32" s="117"/>
    </row>
    <row r="33" spans="1:4" ht="18">
      <c r="A33" s="89"/>
      <c r="B33" s="100" t="s">
        <v>1954</v>
      </c>
      <c r="C33" s="104" t="s">
        <v>1640</v>
      </c>
      <c r="D33" s="117"/>
    </row>
    <row r="34" spans="1:4" ht="18">
      <c r="A34" s="89"/>
      <c r="B34" s="100" t="s">
        <v>1955</v>
      </c>
      <c r="C34" s="104" t="s">
        <v>1641</v>
      </c>
      <c r="D34" s="117"/>
    </row>
    <row r="35" spans="1:4" ht="18">
      <c r="A35" s="89"/>
      <c r="B35" s="100" t="s">
        <v>1956</v>
      </c>
      <c r="C35" s="104" t="s">
        <v>1642</v>
      </c>
      <c r="D35" s="117"/>
    </row>
    <row r="36" spans="1:4">
      <c r="A36" s="89"/>
      <c r="B36" s="100"/>
      <c r="C36" s="104"/>
      <c r="D36" s="33"/>
    </row>
    <row r="37" spans="1:4" ht="30">
      <c r="A37" s="89"/>
      <c r="B37" s="100"/>
      <c r="C37" s="103" t="s">
        <v>1637</v>
      </c>
      <c r="D37" s="33"/>
    </row>
    <row r="38" spans="1:4" ht="78" customHeight="1">
      <c r="A38" s="89"/>
      <c r="B38" s="100" t="s">
        <v>1652</v>
      </c>
      <c r="C38" s="105" t="s">
        <v>1646</v>
      </c>
      <c r="D38" s="47">
        <f>SUM(D39:D43)</f>
        <v>0</v>
      </c>
    </row>
    <row r="39" spans="1:4" ht="18">
      <c r="A39" s="89"/>
      <c r="B39" s="100" t="s">
        <v>1957</v>
      </c>
      <c r="C39" s="104" t="s">
        <v>1638</v>
      </c>
      <c r="D39" s="116"/>
    </row>
    <row r="40" spans="1:4" ht="18">
      <c r="A40" s="89"/>
      <c r="B40" s="100" t="s">
        <v>1958</v>
      </c>
      <c r="C40" s="104" t="s">
        <v>1639</v>
      </c>
      <c r="D40" s="116"/>
    </row>
    <row r="41" spans="1:4" ht="18">
      <c r="A41" s="89"/>
      <c r="B41" s="100" t="s">
        <v>1959</v>
      </c>
      <c r="C41" s="104" t="s">
        <v>1640</v>
      </c>
      <c r="D41" s="116"/>
    </row>
    <row r="42" spans="1:4" ht="18">
      <c r="A42" s="89"/>
      <c r="B42" s="100" t="s">
        <v>1960</v>
      </c>
      <c r="C42" s="104" t="s">
        <v>1641</v>
      </c>
      <c r="D42" s="116"/>
    </row>
    <row r="43" spans="1:4" ht="18">
      <c r="A43" s="89"/>
      <c r="B43" s="100" t="s">
        <v>1961</v>
      </c>
      <c r="C43" s="104" t="s">
        <v>1642</v>
      </c>
      <c r="D43" s="116"/>
    </row>
    <row r="44" spans="1:4" ht="75">
      <c r="A44" s="89"/>
      <c r="B44" s="100" t="s">
        <v>1653</v>
      </c>
      <c r="C44" s="105" t="s">
        <v>1647</v>
      </c>
      <c r="D44" s="47">
        <f>SUM(D45:D49)</f>
        <v>0</v>
      </c>
    </row>
    <row r="45" spans="1:4" ht="18">
      <c r="A45" s="89"/>
      <c r="B45" s="100" t="s">
        <v>1962</v>
      </c>
      <c r="C45" s="104" t="s">
        <v>1638</v>
      </c>
      <c r="D45" s="116"/>
    </row>
    <row r="46" spans="1:4" ht="18">
      <c r="A46" s="89"/>
      <c r="B46" s="100" t="s">
        <v>1963</v>
      </c>
      <c r="C46" s="104" t="s">
        <v>1639</v>
      </c>
      <c r="D46" s="116"/>
    </row>
    <row r="47" spans="1:4" ht="18">
      <c r="A47" s="89"/>
      <c r="B47" s="100" t="s">
        <v>1964</v>
      </c>
      <c r="C47" s="104" t="s">
        <v>1640</v>
      </c>
      <c r="D47" s="116"/>
    </row>
    <row r="48" spans="1:4" ht="18">
      <c r="A48" s="89"/>
      <c r="B48" s="100" t="s">
        <v>1965</v>
      </c>
      <c r="C48" s="104" t="s">
        <v>1641</v>
      </c>
      <c r="D48" s="116"/>
    </row>
    <row r="49" spans="1:4" ht="18">
      <c r="A49" s="89"/>
      <c r="B49" s="100" t="s">
        <v>1966</v>
      </c>
      <c r="C49" s="104" t="s">
        <v>1642</v>
      </c>
      <c r="D49" s="116"/>
    </row>
    <row r="50" spans="1:4" ht="45">
      <c r="A50" s="89"/>
      <c r="B50" s="100" t="s">
        <v>1654</v>
      </c>
      <c r="C50" s="105" t="s">
        <v>1648</v>
      </c>
      <c r="D50" s="47">
        <f>SUM(D51:D55)</f>
        <v>0</v>
      </c>
    </row>
    <row r="51" spans="1:4" ht="18">
      <c r="A51" s="89"/>
      <c r="B51" s="100" t="s">
        <v>1967</v>
      </c>
      <c r="C51" s="104" t="s">
        <v>1638</v>
      </c>
      <c r="D51" s="117"/>
    </row>
    <row r="52" spans="1:4" ht="18">
      <c r="A52" s="89"/>
      <c r="B52" s="100" t="s">
        <v>1968</v>
      </c>
      <c r="C52" s="104" t="s">
        <v>1639</v>
      </c>
      <c r="D52" s="117"/>
    </row>
    <row r="53" spans="1:4" ht="18">
      <c r="A53" s="89"/>
      <c r="B53" s="100" t="s">
        <v>1969</v>
      </c>
      <c r="C53" s="104" t="s">
        <v>1640</v>
      </c>
      <c r="D53" s="117"/>
    </row>
    <row r="54" spans="1:4" ht="18">
      <c r="A54" s="89"/>
      <c r="B54" s="100" t="s">
        <v>1970</v>
      </c>
      <c r="C54" s="104" t="s">
        <v>1641</v>
      </c>
      <c r="D54" s="117"/>
    </row>
    <row r="55" spans="1:4" ht="18">
      <c r="A55" s="89"/>
      <c r="B55" s="100" t="s">
        <v>1971</v>
      </c>
      <c r="C55" s="104" t="s">
        <v>1642</v>
      </c>
      <c r="D55" s="117"/>
    </row>
    <row r="86" spans="1:4" ht="60">
      <c r="B86" s="40" t="s">
        <v>1972</v>
      </c>
      <c r="C86" s="39" t="s">
        <v>1635</v>
      </c>
    </row>
    <row r="87" spans="1:4" ht="60">
      <c r="B87" s="40" t="s">
        <v>1973</v>
      </c>
      <c r="C87" s="39" t="s">
        <v>1636</v>
      </c>
    </row>
    <row r="88" spans="1:4" ht="18">
      <c r="B88" s="40" t="s">
        <v>1974</v>
      </c>
      <c r="C88" s="39" t="s">
        <v>1262</v>
      </c>
    </row>
    <row r="89" spans="1:4" ht="120">
      <c r="A89" s="23" t="s">
        <v>1284</v>
      </c>
      <c r="B89" s="40" t="s">
        <v>1975</v>
      </c>
      <c r="C89" s="39" t="s">
        <v>1288</v>
      </c>
    </row>
    <row r="90" spans="1:4" ht="26.25">
      <c r="B90" s="108" t="s">
        <v>1976</v>
      </c>
      <c r="C90" s="39" t="s">
        <v>360</v>
      </c>
      <c r="D90" s="39"/>
    </row>
    <row r="91" spans="1:4">
      <c r="B91" s="108"/>
      <c r="D91" s="39"/>
    </row>
    <row r="92" spans="1:4">
      <c r="B92" s="108"/>
      <c r="C92" s="39" t="s">
        <v>361</v>
      </c>
      <c r="D92" s="39"/>
    </row>
    <row r="93" spans="1:4" ht="26.25">
      <c r="B93" s="108" t="s">
        <v>1977</v>
      </c>
      <c r="C93" s="39" t="s">
        <v>362</v>
      </c>
      <c r="D93" s="39"/>
    </row>
    <row r="94" spans="1:4" ht="26.25">
      <c r="B94" s="108" t="s">
        <v>1978</v>
      </c>
      <c r="C94" s="39" t="s">
        <v>363</v>
      </c>
      <c r="D94" s="39"/>
    </row>
    <row r="95" spans="1:4" ht="26.25">
      <c r="B95" s="108" t="s">
        <v>1979</v>
      </c>
      <c r="C95" s="39" t="s">
        <v>364</v>
      </c>
      <c r="D95" s="39"/>
    </row>
    <row r="96" spans="1:4" ht="26.25">
      <c r="B96" s="108" t="s">
        <v>1980</v>
      </c>
      <c r="C96" s="39" t="s">
        <v>365</v>
      </c>
      <c r="D96" s="39"/>
    </row>
    <row r="97" spans="2:4">
      <c r="B97" s="108"/>
      <c r="C97" s="39" t="s">
        <v>366</v>
      </c>
      <c r="D97" s="39"/>
    </row>
    <row r="98" spans="2:4" ht="26.25">
      <c r="B98" s="108" t="s">
        <v>1981</v>
      </c>
      <c r="C98" s="39" t="s">
        <v>367</v>
      </c>
      <c r="D98" s="39"/>
    </row>
    <row r="99" spans="2:4" ht="26.25">
      <c r="B99" s="108" t="s">
        <v>1982</v>
      </c>
      <c r="C99" s="39" t="s">
        <v>368</v>
      </c>
      <c r="D99" s="39"/>
    </row>
    <row r="100" spans="2:4" ht="26.25">
      <c r="B100" s="108" t="s">
        <v>1983</v>
      </c>
      <c r="C100" s="39" t="s">
        <v>369</v>
      </c>
      <c r="D100" s="39"/>
    </row>
    <row r="101" spans="2:4" ht="105">
      <c r="B101" s="40" t="s">
        <v>1984</v>
      </c>
      <c r="C101" s="39" t="s">
        <v>1287</v>
      </c>
    </row>
    <row r="102" spans="2:4" ht="26.25">
      <c r="B102" s="108" t="s">
        <v>1985</v>
      </c>
      <c r="C102" s="39" t="s">
        <v>360</v>
      </c>
    </row>
    <row r="103" spans="2:4">
      <c r="B103" s="108"/>
    </row>
    <row r="104" spans="2:4">
      <c r="B104" s="108"/>
      <c r="C104" s="39" t="s">
        <v>361</v>
      </c>
    </row>
    <row r="105" spans="2:4" ht="26.25">
      <c r="B105" s="108" t="s">
        <v>1986</v>
      </c>
      <c r="C105" s="39" t="s">
        <v>362</v>
      </c>
    </row>
    <row r="106" spans="2:4" ht="26.25">
      <c r="B106" s="108" t="s">
        <v>1987</v>
      </c>
      <c r="C106" s="39" t="s">
        <v>363</v>
      </c>
    </row>
    <row r="107" spans="2:4" ht="26.25">
      <c r="B107" s="108" t="s">
        <v>1988</v>
      </c>
      <c r="C107" s="39" t="s">
        <v>364</v>
      </c>
    </row>
    <row r="108" spans="2:4" ht="26.25">
      <c r="B108" s="108" t="s">
        <v>1989</v>
      </c>
      <c r="C108" s="39" t="s">
        <v>365</v>
      </c>
    </row>
    <row r="109" spans="2:4">
      <c r="B109" s="108"/>
      <c r="C109" s="39" t="s">
        <v>366</v>
      </c>
    </row>
    <row r="110" spans="2:4" ht="26.25">
      <c r="B110" s="108" t="s">
        <v>1990</v>
      </c>
      <c r="C110" s="39" t="s">
        <v>367</v>
      </c>
    </row>
    <row r="111" spans="2:4" ht="26.25">
      <c r="B111" s="108" t="s">
        <v>1991</v>
      </c>
      <c r="C111" s="39" t="s">
        <v>368</v>
      </c>
    </row>
    <row r="112" spans="2:4" ht="26.25">
      <c r="B112" s="108" t="s">
        <v>1992</v>
      </c>
      <c r="C112" s="39" t="s">
        <v>369</v>
      </c>
    </row>
    <row r="114" spans="1:3" ht="75">
      <c r="A114" s="23" t="s">
        <v>1289</v>
      </c>
      <c r="B114" s="40" t="s">
        <v>1993</v>
      </c>
      <c r="C114" s="39" t="s">
        <v>1293</v>
      </c>
    </row>
    <row r="115" spans="1:3" ht="60">
      <c r="B115" s="40" t="s">
        <v>1994</v>
      </c>
      <c r="C115" s="39" t="s">
        <v>1292</v>
      </c>
    </row>
    <row r="116" spans="1:3" ht="75">
      <c r="A116" s="23" t="s">
        <v>1294</v>
      </c>
      <c r="B116" s="40" t="s">
        <v>1995</v>
      </c>
      <c r="C116" s="39" t="s">
        <v>1296</v>
      </c>
    </row>
    <row r="117" spans="1:3" ht="60">
      <c r="B117" s="40" t="s">
        <v>442</v>
      </c>
      <c r="C117" s="39" t="s">
        <v>551</v>
      </c>
    </row>
    <row r="118" spans="1:3" ht="60">
      <c r="A118" s="23" t="s">
        <v>1297</v>
      </c>
      <c r="B118" s="40" t="s">
        <v>1996</v>
      </c>
      <c r="C118" s="39" t="s">
        <v>1300</v>
      </c>
    </row>
    <row r="119" spans="1:3" s="44" customFormat="1" ht="30">
      <c r="A119" s="107"/>
      <c r="B119" s="109" t="s">
        <v>1075</v>
      </c>
      <c r="C119" s="45" t="s">
        <v>1299</v>
      </c>
    </row>
  </sheetData>
  <mergeCells count="2">
    <mergeCell ref="B3:C3"/>
    <mergeCell ref="A2:D2"/>
  </mergeCells>
  <hyperlinks>
    <hyperlink ref="C90" location="Par912" display="Par912"/>
    <hyperlink ref="C93" location="Par912" display="Par912"/>
    <hyperlink ref="C94" location="Par912" display="Par912"/>
    <hyperlink ref="C95" location="Par912" display="Par912"/>
    <hyperlink ref="C96" location="Par912" display="Par912"/>
    <hyperlink ref="C98" location="Par912" display="Par912"/>
    <hyperlink ref="C99" location="Par912" display="Par912"/>
    <hyperlink ref="C100" location="Par912" display="Par912"/>
    <hyperlink ref="C102" location="Par912" display="Par912"/>
    <hyperlink ref="C105" location="Par912" display="Par912"/>
    <hyperlink ref="C106" location="Par912" display="Par912"/>
    <hyperlink ref="C107" location="Par912" display="Par912"/>
    <hyperlink ref="C108" location="Par912" display="Par912"/>
    <hyperlink ref="C110" location="Par912" display="Par912"/>
    <hyperlink ref="C111" location="Par912" display="Par912"/>
    <hyperlink ref="C112" location="Par912" display="Par912"/>
  </hyperlinks>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sheetPr>
    <tabColor theme="3" tint="0.39997558519241921"/>
  </sheetPr>
  <dimension ref="A2:E103"/>
  <sheetViews>
    <sheetView zoomScale="70" zoomScaleNormal="70" workbookViewId="0">
      <selection activeCell="A4" sqref="A4"/>
    </sheetView>
  </sheetViews>
  <sheetFormatPr defaultColWidth="9.140625" defaultRowHeight="15"/>
  <cols>
    <col min="1" max="1" width="95.42578125" style="43" customWidth="1"/>
    <col min="2" max="2" width="16.85546875" style="43" customWidth="1"/>
    <col min="3" max="3" width="67.28515625" style="43" customWidth="1"/>
    <col min="4" max="4" width="25.28515625" style="50" customWidth="1"/>
    <col min="5" max="6" width="16.85546875" style="43" customWidth="1"/>
    <col min="7" max="12" width="9.140625" style="43"/>
    <col min="13" max="13" width="18.140625" style="43" customWidth="1"/>
    <col min="14" max="16384" width="9.140625" style="43"/>
  </cols>
  <sheetData>
    <row r="2" spans="1:5" ht="33" customHeight="1">
      <c r="D2" s="30"/>
    </row>
    <row r="3" spans="1:5" ht="31.5">
      <c r="A3" s="91" t="s">
        <v>0</v>
      </c>
      <c r="B3" s="91" t="s">
        <v>1</v>
      </c>
      <c r="C3" s="92" t="s">
        <v>400</v>
      </c>
      <c r="D3" s="93" t="s">
        <v>1516</v>
      </c>
    </row>
    <row r="4" spans="1:5" s="50" customFormat="1" ht="30">
      <c r="A4" s="79" t="s">
        <v>375</v>
      </c>
      <c r="B4" s="96"/>
      <c r="C4" s="97"/>
      <c r="D4" s="27"/>
      <c r="E4" s="43"/>
    </row>
    <row r="5" spans="1:5" s="50" customFormat="1" ht="23.25">
      <c r="A5" s="87" t="s">
        <v>376</v>
      </c>
      <c r="B5" s="96"/>
      <c r="C5" s="97"/>
      <c r="D5" s="27"/>
      <c r="E5" s="43"/>
    </row>
    <row r="6" spans="1:5" s="50" customFormat="1" ht="30">
      <c r="A6" s="87" t="s">
        <v>377</v>
      </c>
      <c r="B6" s="96" t="s">
        <v>6</v>
      </c>
      <c r="C6" s="97" t="s">
        <v>1511</v>
      </c>
      <c r="D6" s="26" t="e">
        <f>('ДАННЫЕ 11'!D4/'ДАННЫЕ 11'!D11)*100</f>
        <v>#DIV/0!</v>
      </c>
      <c r="E6" s="43"/>
    </row>
    <row r="7" spans="1:5" s="50" customFormat="1" ht="60">
      <c r="A7" s="87" t="s">
        <v>378</v>
      </c>
      <c r="B7" s="96"/>
      <c r="C7" s="97" t="s">
        <v>1512</v>
      </c>
      <c r="D7" s="27"/>
      <c r="E7" s="43"/>
    </row>
    <row r="8" spans="1:5" s="50" customFormat="1" ht="34.5" customHeight="1">
      <c r="A8" s="96" t="s">
        <v>1624</v>
      </c>
      <c r="B8" s="96" t="s">
        <v>6</v>
      </c>
      <c r="C8" s="97">
        <v>1</v>
      </c>
      <c r="D8" s="26" t="e">
        <f>('ДАННЫЕ 11'!D13/'ДАННЫЕ 11'!$D$12)*100</f>
        <v>#DIV/0!</v>
      </c>
      <c r="E8" s="43"/>
    </row>
    <row r="9" spans="1:5" s="50" customFormat="1" ht="36.75" customHeight="1">
      <c r="A9" s="96" t="s">
        <v>1625</v>
      </c>
      <c r="B9" s="96" t="s">
        <v>6</v>
      </c>
      <c r="C9" s="97">
        <v>2</v>
      </c>
      <c r="D9" s="26" t="e">
        <f>('ДАННЫЕ 11'!D14/'ДАННЫЕ 11'!$D$12)*100</f>
        <v>#DIV/0!</v>
      </c>
      <c r="E9" s="43"/>
    </row>
    <row r="10" spans="1:5" ht="23.25" customHeight="1">
      <c r="A10" s="96" t="s">
        <v>1626</v>
      </c>
      <c r="B10" s="96" t="s">
        <v>6</v>
      </c>
      <c r="C10" s="97">
        <v>3</v>
      </c>
      <c r="D10" s="26" t="e">
        <f>('ДАННЫЕ 11'!D15/'ДАННЫЕ 11'!$D$12)*100</f>
        <v>#DIV/0!</v>
      </c>
    </row>
    <row r="11" spans="1:5" ht="23.25" customHeight="1">
      <c r="A11" s="96" t="s">
        <v>1627</v>
      </c>
      <c r="B11" s="96" t="s">
        <v>6</v>
      </c>
      <c r="C11" s="97">
        <v>4</v>
      </c>
      <c r="D11" s="26" t="e">
        <f>('ДАННЫЕ 11'!D16/'ДАННЫЕ 11'!$D$12)*100</f>
        <v>#DIV/0!</v>
      </c>
    </row>
    <row r="12" spans="1:5" ht="23.25" customHeight="1">
      <c r="A12" s="96" t="s">
        <v>1628</v>
      </c>
      <c r="B12" s="96" t="s">
        <v>6</v>
      </c>
      <c r="C12" s="97">
        <v>5</v>
      </c>
      <c r="D12" s="26" t="e">
        <f>('ДАННЫЕ 11'!D17/'ДАННЫЕ 11'!$D$12)*100</f>
        <v>#DIV/0!</v>
      </c>
    </row>
    <row r="13" spans="1:5" ht="45.75" customHeight="1">
      <c r="A13" s="96" t="s">
        <v>1629</v>
      </c>
      <c r="B13" s="96" t="s">
        <v>6</v>
      </c>
      <c r="C13" s="97">
        <v>6</v>
      </c>
      <c r="D13" s="26" t="e">
        <f>('ДАННЫЕ 11'!D18/'ДАННЫЕ 11'!$D$12)*100</f>
        <v>#DIV/0!</v>
      </c>
    </row>
    <row r="14" spans="1:5" ht="23.25">
      <c r="A14" s="87" t="s">
        <v>390</v>
      </c>
      <c r="B14" s="96"/>
      <c r="C14" s="97"/>
      <c r="D14" s="27"/>
    </row>
    <row r="15" spans="1:5" ht="45">
      <c r="A15" s="87" t="s">
        <v>398</v>
      </c>
      <c r="B15" s="96" t="s">
        <v>6</v>
      </c>
      <c r="C15" s="97" t="s">
        <v>1513</v>
      </c>
      <c r="D15" s="26" t="e">
        <f>('ДАННЫЕ 11'!D19/'ДАННЫЕ 11'!D20)*100</f>
        <v>#DIV/0!</v>
      </c>
    </row>
    <row r="16" spans="1:5" ht="23.25">
      <c r="A16" s="87" t="s">
        <v>391</v>
      </c>
      <c r="B16" s="96"/>
      <c r="C16" s="97"/>
      <c r="D16" s="27"/>
    </row>
    <row r="17" spans="1:5" ht="30">
      <c r="A17" s="88" t="s">
        <v>392</v>
      </c>
      <c r="B17" s="96" t="s">
        <v>6</v>
      </c>
      <c r="C17" s="97" t="s">
        <v>1514</v>
      </c>
      <c r="D17" s="26" t="e">
        <f>('ДАННЫЕ 11'!D21/'ДАННЫЕ 11'!D22)*100</f>
        <v>#DIV/0!</v>
      </c>
    </row>
    <row r="18" spans="1:5" ht="45">
      <c r="A18" s="87" t="s">
        <v>393</v>
      </c>
      <c r="B18" s="96"/>
      <c r="C18" s="97"/>
      <c r="D18" s="27"/>
    </row>
    <row r="19" spans="1:5" ht="75">
      <c r="A19" s="87" t="s">
        <v>399</v>
      </c>
      <c r="B19" s="96" t="s">
        <v>6</v>
      </c>
      <c r="C19" s="97" t="s">
        <v>1515</v>
      </c>
      <c r="D19" s="26" t="e">
        <f>('ДАННЫЕ 11'!D23/'ДАННЫЕ 11'!D24)*100</f>
        <v>#DIV/0!</v>
      </c>
    </row>
    <row r="20" spans="1:5">
      <c r="C20" s="30"/>
      <c r="D20" s="30"/>
      <c r="E20" s="30"/>
    </row>
    <row r="21" spans="1:5">
      <c r="C21" s="30"/>
      <c r="D21" s="30"/>
      <c r="E21" s="30"/>
    </row>
    <row r="22" spans="1:5">
      <c r="C22" s="30"/>
      <c r="D22" s="30"/>
      <c r="E22" s="30"/>
    </row>
    <row r="23" spans="1:5">
      <c r="C23" s="30"/>
      <c r="D23" s="30"/>
      <c r="E23" s="30"/>
    </row>
    <row r="24" spans="1:5">
      <c r="C24" s="30"/>
      <c r="D24" s="30"/>
      <c r="E24" s="30"/>
    </row>
    <row r="25" spans="1:5">
      <c r="C25" s="30"/>
      <c r="D25" s="30"/>
      <c r="E25" s="30"/>
    </row>
    <row r="26" spans="1:5">
      <c r="C26" s="30"/>
      <c r="D26" s="30"/>
      <c r="E26" s="30"/>
    </row>
    <row r="27" spans="1:5">
      <c r="C27" s="30"/>
      <c r="D27" s="30"/>
      <c r="E27" s="30"/>
    </row>
    <row r="28" spans="1:5">
      <c r="C28" s="30"/>
      <c r="D28" s="30"/>
      <c r="E28" s="30"/>
    </row>
    <row r="29" spans="1:5">
      <c r="C29" s="30"/>
      <c r="D29" s="30"/>
      <c r="E29" s="30"/>
    </row>
    <row r="30" spans="1:5">
      <c r="C30" s="30"/>
      <c r="D30" s="30"/>
      <c r="E30" s="30"/>
    </row>
    <row r="31" spans="1:5">
      <c r="C31" s="30"/>
      <c r="D31" s="30"/>
      <c r="E31" s="30"/>
    </row>
    <row r="32" spans="1:5">
      <c r="C32" s="30"/>
      <c r="D32" s="30"/>
      <c r="E32" s="30"/>
    </row>
    <row r="33" spans="3:5">
      <c r="C33" s="30"/>
      <c r="D33" s="30"/>
      <c r="E33" s="30"/>
    </row>
    <row r="34" spans="3:5">
      <c r="C34" s="30"/>
      <c r="D34" s="30"/>
      <c r="E34" s="30"/>
    </row>
    <row r="35" spans="3:5">
      <c r="C35" s="30"/>
      <c r="D35" s="30"/>
      <c r="E35" s="30"/>
    </row>
    <row r="36" spans="3:5">
      <c r="C36" s="30"/>
      <c r="D36" s="30"/>
      <c r="E36" s="30"/>
    </row>
    <row r="37" spans="3:5">
      <c r="C37" s="30"/>
      <c r="D37" s="30"/>
      <c r="E37" s="30"/>
    </row>
    <row r="38" spans="3:5">
      <c r="C38" s="30"/>
      <c r="D38" s="30"/>
      <c r="E38" s="30"/>
    </row>
    <row r="39" spans="3:5">
      <c r="C39" s="30"/>
      <c r="D39" s="30"/>
      <c r="E39" s="30"/>
    </row>
    <row r="40" spans="3:5">
      <c r="C40" s="30"/>
      <c r="D40" s="30"/>
      <c r="E40" s="30"/>
    </row>
    <row r="41" spans="3:5">
      <c r="C41" s="30"/>
      <c r="D41" s="30"/>
      <c r="E41" s="30"/>
    </row>
    <row r="42" spans="3:5">
      <c r="C42" s="30"/>
      <c r="D42" s="30"/>
      <c r="E42" s="30"/>
    </row>
    <row r="43" spans="3:5">
      <c r="C43" s="30"/>
      <c r="D43" s="30"/>
      <c r="E43" s="30"/>
    </row>
    <row r="44" spans="3:5">
      <c r="C44" s="30"/>
      <c r="D44" s="30"/>
      <c r="E44" s="30"/>
    </row>
    <row r="45" spans="3:5">
      <c r="C45" s="30"/>
      <c r="D45" s="30"/>
      <c r="E45" s="30"/>
    </row>
    <row r="46" spans="3:5">
      <c r="C46" s="30"/>
      <c r="D46" s="30"/>
      <c r="E46" s="30"/>
    </row>
    <row r="47" spans="3:5">
      <c r="C47" s="30"/>
      <c r="D47" s="30"/>
      <c r="E47" s="30"/>
    </row>
    <row r="48" spans="3:5">
      <c r="C48" s="30"/>
      <c r="D48" s="30"/>
      <c r="E48" s="30"/>
    </row>
    <row r="49" spans="3:5">
      <c r="C49" s="30"/>
      <c r="D49" s="30"/>
      <c r="E49" s="30"/>
    </row>
    <row r="50" spans="3:5">
      <c r="C50" s="30"/>
      <c r="D50" s="30"/>
      <c r="E50" s="30"/>
    </row>
    <row r="51" spans="3:5">
      <c r="C51" s="30"/>
      <c r="D51" s="30"/>
      <c r="E51" s="30"/>
    </row>
    <row r="52" spans="3:5">
      <c r="C52" s="30"/>
      <c r="D52" s="30"/>
      <c r="E52" s="30"/>
    </row>
    <row r="53" spans="3:5">
      <c r="C53" s="30"/>
      <c r="D53" s="30"/>
      <c r="E53" s="30"/>
    </row>
    <row r="54" spans="3:5">
      <c r="C54" s="30"/>
      <c r="D54" s="30"/>
      <c r="E54" s="30"/>
    </row>
    <row r="55" spans="3:5">
      <c r="C55" s="30"/>
      <c r="D55" s="30"/>
      <c r="E55" s="30"/>
    </row>
    <row r="56" spans="3:5">
      <c r="C56" s="30"/>
      <c r="D56" s="30"/>
      <c r="E56" s="30"/>
    </row>
    <row r="57" spans="3:5">
      <c r="C57" s="30"/>
      <c r="D57" s="30"/>
      <c r="E57" s="30"/>
    </row>
    <row r="58" spans="3:5">
      <c r="C58" s="30"/>
      <c r="D58" s="30"/>
      <c r="E58" s="30"/>
    </row>
    <row r="59" spans="3:5">
      <c r="C59" s="30"/>
      <c r="D59" s="30"/>
      <c r="E59" s="30"/>
    </row>
    <row r="60" spans="3:5">
      <c r="C60" s="30"/>
      <c r="D60" s="30"/>
      <c r="E60" s="30"/>
    </row>
    <row r="61" spans="3:5">
      <c r="C61" s="30"/>
      <c r="D61" s="30"/>
      <c r="E61" s="30"/>
    </row>
    <row r="62" spans="3:5">
      <c r="C62" s="30"/>
      <c r="D62" s="30"/>
      <c r="E62" s="30"/>
    </row>
    <row r="63" spans="3:5">
      <c r="C63" s="30"/>
      <c r="D63" s="30"/>
      <c r="E63" s="30"/>
    </row>
    <row r="64" spans="3:5">
      <c r="C64" s="30"/>
      <c r="D64" s="30"/>
      <c r="E64" s="30"/>
    </row>
    <row r="65" spans="3:5">
      <c r="C65" s="30"/>
      <c r="D65" s="30"/>
      <c r="E65" s="30"/>
    </row>
    <row r="66" spans="3:5">
      <c r="C66" s="30"/>
      <c r="D66" s="30"/>
      <c r="E66" s="30"/>
    </row>
    <row r="67" spans="3:5">
      <c r="C67" s="30"/>
      <c r="D67" s="30"/>
      <c r="E67" s="30"/>
    </row>
    <row r="68" spans="3:5">
      <c r="C68" s="30"/>
      <c r="D68" s="30"/>
      <c r="E68" s="30"/>
    </row>
    <row r="69" spans="3:5">
      <c r="C69" s="30"/>
      <c r="D69" s="30"/>
      <c r="E69" s="30"/>
    </row>
    <row r="70" spans="3:5">
      <c r="C70" s="30"/>
      <c r="D70" s="30"/>
      <c r="E70" s="30"/>
    </row>
    <row r="71" spans="3:5">
      <c r="C71" s="30"/>
      <c r="D71" s="30"/>
      <c r="E71" s="30"/>
    </row>
    <row r="72" spans="3:5">
      <c r="C72" s="30"/>
      <c r="D72" s="30"/>
      <c r="E72" s="30"/>
    </row>
    <row r="73" spans="3:5">
      <c r="C73" s="30"/>
      <c r="D73" s="30"/>
      <c r="E73" s="30"/>
    </row>
    <row r="74" spans="3:5">
      <c r="C74" s="30"/>
      <c r="D74" s="30"/>
      <c r="E74" s="30"/>
    </row>
    <row r="75" spans="3:5">
      <c r="C75" s="30"/>
      <c r="D75" s="30"/>
      <c r="E75" s="30"/>
    </row>
    <row r="76" spans="3:5">
      <c r="C76" s="30"/>
      <c r="D76" s="30"/>
      <c r="E76" s="30"/>
    </row>
    <row r="77" spans="3:5">
      <c r="C77" s="30"/>
      <c r="D77" s="30"/>
      <c r="E77" s="30"/>
    </row>
    <row r="78" spans="3:5">
      <c r="C78" s="30"/>
      <c r="D78" s="30"/>
      <c r="E78" s="30"/>
    </row>
    <row r="79" spans="3:5">
      <c r="C79" s="30"/>
      <c r="D79" s="30"/>
      <c r="E79" s="30"/>
    </row>
    <row r="80" spans="3:5">
      <c r="C80" s="30"/>
      <c r="D80" s="30"/>
      <c r="E80" s="30"/>
    </row>
    <row r="81" spans="3:5">
      <c r="C81" s="30"/>
      <c r="D81" s="30"/>
      <c r="E81" s="30"/>
    </row>
    <row r="82" spans="3:5">
      <c r="C82" s="30"/>
      <c r="D82" s="30"/>
      <c r="E82" s="30"/>
    </row>
    <row r="83" spans="3:5">
      <c r="C83" s="30"/>
      <c r="D83" s="30"/>
      <c r="E83" s="30"/>
    </row>
    <row r="84" spans="3:5">
      <c r="C84" s="30"/>
      <c r="D84" s="30"/>
      <c r="E84" s="30"/>
    </row>
    <row r="85" spans="3:5">
      <c r="C85" s="30"/>
      <c r="D85" s="30"/>
      <c r="E85" s="30"/>
    </row>
    <row r="86" spans="3:5">
      <c r="C86" s="30"/>
      <c r="D86" s="30"/>
      <c r="E86" s="30"/>
    </row>
    <row r="87" spans="3:5">
      <c r="C87" s="30"/>
      <c r="D87" s="30"/>
      <c r="E87" s="30"/>
    </row>
    <row r="88" spans="3:5">
      <c r="C88" s="30"/>
      <c r="D88" s="30"/>
      <c r="E88" s="30"/>
    </row>
    <row r="89" spans="3:5">
      <c r="C89" s="30"/>
      <c r="D89" s="30"/>
      <c r="E89" s="30"/>
    </row>
    <row r="90" spans="3:5">
      <c r="C90" s="30"/>
      <c r="D90" s="30"/>
      <c r="E90" s="30"/>
    </row>
    <row r="91" spans="3:5">
      <c r="C91" s="30"/>
      <c r="D91" s="30"/>
      <c r="E91" s="30"/>
    </row>
    <row r="92" spans="3:5">
      <c r="C92" s="30"/>
      <c r="D92" s="30"/>
      <c r="E92" s="30"/>
    </row>
    <row r="93" spans="3:5">
      <c r="C93" s="30"/>
      <c r="D93" s="30"/>
      <c r="E93" s="30"/>
    </row>
    <row r="94" spans="3:5">
      <c r="C94" s="30"/>
      <c r="D94" s="30"/>
      <c r="E94" s="30"/>
    </row>
    <row r="95" spans="3:5">
      <c r="C95" s="30"/>
      <c r="D95" s="30"/>
      <c r="E95" s="30"/>
    </row>
    <row r="96" spans="3:5">
      <c r="C96" s="30"/>
      <c r="D96" s="30"/>
      <c r="E96" s="30"/>
    </row>
    <row r="97" spans="3:5">
      <c r="C97" s="30"/>
      <c r="D97" s="30"/>
      <c r="E97" s="30"/>
    </row>
    <row r="98" spans="3:5">
      <c r="C98" s="30"/>
      <c r="D98" s="30"/>
      <c r="E98" s="30"/>
    </row>
    <row r="99" spans="3:5">
      <c r="C99" s="30"/>
      <c r="D99" s="30"/>
      <c r="E99" s="30"/>
    </row>
    <row r="100" spans="3:5">
      <c r="C100" s="30"/>
      <c r="D100" s="30"/>
      <c r="E100" s="30"/>
    </row>
    <row r="101" spans="3:5">
      <c r="C101" s="30"/>
      <c r="D101" s="30"/>
      <c r="E101" s="30"/>
    </row>
    <row r="102" spans="3:5">
      <c r="C102" s="30"/>
      <c r="D102" s="30"/>
      <c r="E102" s="30"/>
    </row>
    <row r="103" spans="3:5">
      <c r="C103" s="30"/>
      <c r="D103" s="30"/>
      <c r="E103" s="30"/>
    </row>
  </sheetData>
  <hyperlinks>
    <hyperlink ref="A17" location="Par912" display="Par912"/>
  </hyperlink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sheetPr>
    <tabColor theme="3" tint="0.39997558519241921"/>
  </sheetPr>
  <dimension ref="A2:H24"/>
  <sheetViews>
    <sheetView topLeftCell="A13" zoomScaleNormal="100" workbookViewId="0">
      <selection activeCell="D7" sqref="D7"/>
    </sheetView>
  </sheetViews>
  <sheetFormatPr defaultRowHeight="15"/>
  <cols>
    <col min="1" max="1" width="10.140625" style="23" bestFit="1" customWidth="1"/>
    <col min="2" max="2" width="9.140625" style="40"/>
    <col min="3" max="3" width="52.42578125" style="39" customWidth="1"/>
    <col min="6" max="6" width="18.42578125" customWidth="1"/>
  </cols>
  <sheetData>
    <row r="2" spans="1:8" ht="33.75" customHeight="1">
      <c r="A2" s="150" t="s">
        <v>1914</v>
      </c>
      <c r="B2" s="150"/>
      <c r="C2" s="150"/>
      <c r="D2" s="150"/>
    </row>
    <row r="3" spans="1:8">
      <c r="A3" s="38" t="s">
        <v>1527</v>
      </c>
      <c r="B3" s="132" t="s">
        <v>1528</v>
      </c>
      <c r="C3" s="132"/>
      <c r="D3" s="38" t="s">
        <v>1529</v>
      </c>
    </row>
    <row r="4" spans="1:8" ht="30">
      <c r="A4" s="89" t="s">
        <v>1301</v>
      </c>
      <c r="B4" s="38" t="s">
        <v>1075</v>
      </c>
      <c r="C4" s="39" t="s">
        <v>2010</v>
      </c>
      <c r="D4" s="106">
        <f>SUM(D6:D10)</f>
        <v>0</v>
      </c>
      <c r="F4" s="111" t="s">
        <v>2011</v>
      </c>
      <c r="G4" s="112" t="s">
        <v>2012</v>
      </c>
      <c r="H4" s="113" t="s">
        <v>2013</v>
      </c>
    </row>
    <row r="5" spans="1:8">
      <c r="A5" s="99"/>
      <c r="B5" s="98"/>
      <c r="C5" s="34" t="s">
        <v>1630</v>
      </c>
      <c r="D5" s="110"/>
    </row>
    <row r="6" spans="1:8" ht="18">
      <c r="A6" s="89"/>
      <c r="B6" s="38" t="s">
        <v>1915</v>
      </c>
      <c r="C6" s="34" t="s">
        <v>1312</v>
      </c>
      <c r="D6" s="65"/>
    </row>
    <row r="7" spans="1:8" ht="30">
      <c r="A7" s="89"/>
      <c r="B7" s="38" t="s">
        <v>1916</v>
      </c>
      <c r="C7" s="34" t="s">
        <v>1311</v>
      </c>
      <c r="D7" s="65"/>
    </row>
    <row r="8" spans="1:8" ht="75">
      <c r="A8" s="89"/>
      <c r="B8" s="38" t="s">
        <v>1917</v>
      </c>
      <c r="C8" s="34" t="s">
        <v>1310</v>
      </c>
      <c r="D8" s="112"/>
    </row>
    <row r="9" spans="1:8" ht="30">
      <c r="A9" s="89"/>
      <c r="B9" s="38" t="s">
        <v>1918</v>
      </c>
      <c r="C9" s="34" t="s">
        <v>1309</v>
      </c>
      <c r="D9" s="112"/>
    </row>
    <row r="10" spans="1:8" ht="30">
      <c r="A10" s="89"/>
      <c r="B10" s="38" t="s">
        <v>1919</v>
      </c>
      <c r="C10" s="34" t="s">
        <v>1308</v>
      </c>
      <c r="D10" s="115"/>
    </row>
    <row r="11" spans="1:8" ht="30">
      <c r="A11" s="89"/>
      <c r="B11" s="38" t="s">
        <v>1859</v>
      </c>
      <c r="C11" s="34" t="s">
        <v>1307</v>
      </c>
      <c r="D11" s="114"/>
    </row>
    <row r="12" spans="1:8">
      <c r="A12" s="89" t="s">
        <v>1313</v>
      </c>
      <c r="B12" s="38" t="s">
        <v>1631</v>
      </c>
      <c r="C12" s="34" t="s">
        <v>1632</v>
      </c>
      <c r="D12" s="47">
        <f>SUM(D13:D18)</f>
        <v>0</v>
      </c>
    </row>
    <row r="13" spans="1:8" ht="90">
      <c r="A13" s="89"/>
      <c r="B13" s="38" t="s">
        <v>1920</v>
      </c>
      <c r="C13" s="34" t="s">
        <v>1325</v>
      </c>
      <c r="D13" s="118"/>
    </row>
    <row r="14" spans="1:8" ht="45">
      <c r="A14" s="89"/>
      <c r="B14" s="38" t="s">
        <v>1921</v>
      </c>
      <c r="C14" s="34" t="s">
        <v>1324</v>
      </c>
      <c r="D14" s="118"/>
    </row>
    <row r="15" spans="1:8" ht="30">
      <c r="A15" s="89"/>
      <c r="B15" s="38" t="s">
        <v>1922</v>
      </c>
      <c r="C15" s="34" t="s">
        <v>1323</v>
      </c>
      <c r="D15" s="115"/>
    </row>
    <row r="16" spans="1:8" ht="30">
      <c r="A16" s="89"/>
      <c r="B16" s="38" t="s">
        <v>1923</v>
      </c>
      <c r="C16" s="34" t="s">
        <v>1322</v>
      </c>
      <c r="D16" s="115"/>
    </row>
    <row r="17" spans="1:4" ht="30">
      <c r="A17" s="89"/>
      <c r="B17" s="38" t="s">
        <v>1924</v>
      </c>
      <c r="C17" s="34" t="s">
        <v>1321</v>
      </c>
      <c r="D17" s="115"/>
    </row>
    <row r="18" spans="1:4" ht="30">
      <c r="A18" s="89"/>
      <c r="B18" s="38" t="s">
        <v>1925</v>
      </c>
      <c r="C18" s="34" t="s">
        <v>1320</v>
      </c>
      <c r="D18" s="115"/>
    </row>
    <row r="19" spans="1:4" ht="45">
      <c r="A19" s="89" t="s">
        <v>1326</v>
      </c>
      <c r="B19" s="38" t="s">
        <v>1926</v>
      </c>
      <c r="C19" s="34" t="s">
        <v>1329</v>
      </c>
      <c r="D19" s="65"/>
    </row>
    <row r="20" spans="1:4" ht="30">
      <c r="A20" s="89"/>
      <c r="B20" s="38" t="s">
        <v>1167</v>
      </c>
      <c r="C20" s="34" t="s">
        <v>1633</v>
      </c>
      <c r="D20" s="65"/>
    </row>
    <row r="21" spans="1:4" ht="180">
      <c r="A21" s="89" t="s">
        <v>1330</v>
      </c>
      <c r="B21" s="38" t="s">
        <v>1927</v>
      </c>
      <c r="C21" s="34" t="s">
        <v>1333</v>
      </c>
      <c r="D21" s="115"/>
    </row>
    <row r="22" spans="1:4" ht="135">
      <c r="A22" s="89"/>
      <c r="B22" s="38" t="s">
        <v>1034</v>
      </c>
      <c r="C22" s="34" t="s">
        <v>1332</v>
      </c>
      <c r="D22" s="115"/>
    </row>
    <row r="23" spans="1:4" ht="90">
      <c r="A23" s="89" t="s">
        <v>1334</v>
      </c>
      <c r="B23" s="38" t="s">
        <v>1928</v>
      </c>
      <c r="C23" s="34" t="s">
        <v>1337</v>
      </c>
      <c r="D23" s="65"/>
    </row>
    <row r="24" spans="1:4" s="44" customFormat="1" ht="30">
      <c r="A24" s="89"/>
      <c r="B24" s="38" t="s">
        <v>1167</v>
      </c>
      <c r="C24" s="34" t="s">
        <v>1336</v>
      </c>
      <c r="D24" s="65"/>
    </row>
  </sheetData>
  <mergeCells count="2">
    <mergeCell ref="B3:C3"/>
    <mergeCell ref="A2:D2"/>
  </mergeCells>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sheetPr>
    <tabColor rgb="FFFFFF00"/>
  </sheetPr>
  <dimension ref="A1:C493"/>
  <sheetViews>
    <sheetView zoomScaleNormal="100" workbookViewId="0"/>
  </sheetViews>
  <sheetFormatPr defaultRowHeight="15"/>
  <cols>
    <col min="1" max="1" width="10.140625" bestFit="1" customWidth="1"/>
  </cols>
  <sheetData>
    <row r="1" spans="1:3" ht="18">
      <c r="A1" s="19" t="s">
        <v>491</v>
      </c>
      <c r="B1" t="s">
        <v>489</v>
      </c>
      <c r="C1" t="s">
        <v>484</v>
      </c>
    </row>
    <row r="2" spans="1:3" ht="18">
      <c r="B2" t="s">
        <v>490</v>
      </c>
      <c r="C2" t="s">
        <v>485</v>
      </c>
    </row>
    <row r="3" spans="1:3" ht="18">
      <c r="B3" t="s">
        <v>493</v>
      </c>
      <c r="C3" t="s">
        <v>486</v>
      </c>
    </row>
    <row r="4" spans="1:3" ht="18">
      <c r="B4" t="s">
        <v>494</v>
      </c>
      <c r="C4" t="s">
        <v>487</v>
      </c>
    </row>
    <row r="5" spans="1:3">
      <c r="B5" t="s">
        <v>495</v>
      </c>
      <c r="C5" t="s">
        <v>488</v>
      </c>
    </row>
    <row r="6" spans="1:3" ht="17.25">
      <c r="A6" t="s">
        <v>492</v>
      </c>
      <c r="B6" t="s">
        <v>496</v>
      </c>
      <c r="C6" t="s">
        <v>498</v>
      </c>
    </row>
    <row r="7" spans="1:3">
      <c r="B7" t="s">
        <v>497</v>
      </c>
      <c r="C7" t="s">
        <v>499</v>
      </c>
    </row>
    <row r="8" spans="1:3" ht="17.25">
      <c r="A8" t="s">
        <v>500</v>
      </c>
      <c r="B8" t="s">
        <v>501</v>
      </c>
      <c r="C8" t="s">
        <v>503</v>
      </c>
    </row>
    <row r="9" spans="1:3">
      <c r="B9" t="s">
        <v>502</v>
      </c>
      <c r="C9" t="s">
        <v>504</v>
      </c>
    </row>
    <row r="10" spans="1:3" ht="18">
      <c r="A10" t="s">
        <v>505</v>
      </c>
      <c r="B10" t="s">
        <v>506</v>
      </c>
      <c r="C10" t="s">
        <v>507</v>
      </c>
    </row>
    <row r="11" spans="1:3" ht="18">
      <c r="B11" t="s">
        <v>508</v>
      </c>
      <c r="C11" t="s">
        <v>509</v>
      </c>
    </row>
    <row r="12" spans="1:3">
      <c r="B12" t="s">
        <v>497</v>
      </c>
      <c r="C12" t="s">
        <v>510</v>
      </c>
    </row>
    <row r="13" spans="1:3">
      <c r="A13" t="s">
        <v>511</v>
      </c>
      <c r="B13" t="s">
        <v>497</v>
      </c>
      <c r="C13" t="s">
        <v>513</v>
      </c>
    </row>
    <row r="14" spans="1:3" ht="18">
      <c r="B14" t="s">
        <v>512</v>
      </c>
      <c r="C14" t="s">
        <v>514</v>
      </c>
    </row>
    <row r="15" spans="1:3">
      <c r="A15" t="s">
        <v>515</v>
      </c>
      <c r="B15" t="s">
        <v>497</v>
      </c>
      <c r="C15" t="s">
        <v>517</v>
      </c>
    </row>
    <row r="16" spans="1:3">
      <c r="B16" t="s">
        <v>516</v>
      </c>
      <c r="C16" t="s">
        <v>518</v>
      </c>
    </row>
    <row r="17" spans="1:3" ht="18">
      <c r="A17" t="s">
        <v>519</v>
      </c>
      <c r="B17" t="s">
        <v>520</v>
      </c>
      <c r="C17" t="s">
        <v>522</v>
      </c>
    </row>
    <row r="18" spans="1:3">
      <c r="B18" t="s">
        <v>521</v>
      </c>
      <c r="C18" t="s">
        <v>523</v>
      </c>
    </row>
    <row r="19" spans="1:3" ht="18">
      <c r="A19" t="s">
        <v>524</v>
      </c>
      <c r="B19" t="s">
        <v>525</v>
      </c>
      <c r="C19" t="s">
        <v>533</v>
      </c>
    </row>
    <row r="20" spans="1:3" ht="18">
      <c r="B20" t="s">
        <v>526</v>
      </c>
      <c r="C20" t="s">
        <v>532</v>
      </c>
    </row>
    <row r="21" spans="1:3" ht="18">
      <c r="B21" t="s">
        <v>527</v>
      </c>
      <c r="C21" t="s">
        <v>422</v>
      </c>
    </row>
    <row r="22" spans="1:3" ht="18">
      <c r="B22" t="s">
        <v>528</v>
      </c>
      <c r="C22" t="s">
        <v>531</v>
      </c>
    </row>
    <row r="23" spans="1:3" ht="18">
      <c r="B23" t="s">
        <v>529</v>
      </c>
      <c r="C23" t="s">
        <v>530</v>
      </c>
    </row>
    <row r="24" spans="1:3" ht="17.25">
      <c r="A24" t="s">
        <v>534</v>
      </c>
      <c r="B24" t="s">
        <v>535</v>
      </c>
      <c r="C24" t="s">
        <v>547</v>
      </c>
    </row>
    <row r="25" spans="1:3" ht="17.25">
      <c r="B25" s="20" t="s">
        <v>541</v>
      </c>
      <c r="C25" t="s">
        <v>546</v>
      </c>
    </row>
    <row r="26" spans="1:3" ht="17.25">
      <c r="B26" s="20" t="s">
        <v>540</v>
      </c>
      <c r="C26" t="s">
        <v>514</v>
      </c>
    </row>
    <row r="27" spans="1:3" ht="18.75">
      <c r="B27" t="s">
        <v>536</v>
      </c>
      <c r="C27" t="s">
        <v>545</v>
      </c>
    </row>
    <row r="28" spans="1:3" ht="18.75">
      <c r="B28" t="s">
        <v>537</v>
      </c>
      <c r="C28" t="s">
        <v>544</v>
      </c>
    </row>
    <row r="29" spans="1:3" ht="18.75">
      <c r="B29" t="s">
        <v>538</v>
      </c>
      <c r="C29" t="s">
        <v>543</v>
      </c>
    </row>
    <row r="30" spans="1:3" ht="18.75">
      <c r="B30" t="s">
        <v>539</v>
      </c>
      <c r="C30" t="s">
        <v>542</v>
      </c>
    </row>
    <row r="31" spans="1:3" ht="17.25">
      <c r="A31" t="s">
        <v>548</v>
      </c>
      <c r="B31" t="s">
        <v>549</v>
      </c>
      <c r="C31" t="s">
        <v>551</v>
      </c>
    </row>
    <row r="32" spans="1:3" ht="17.25">
      <c r="B32" t="s">
        <v>550</v>
      </c>
      <c r="C32" t="s">
        <v>552</v>
      </c>
    </row>
    <row r="33" spans="1:3" ht="17.25">
      <c r="A33" t="s">
        <v>553</v>
      </c>
      <c r="B33" t="s">
        <v>554</v>
      </c>
      <c r="C33" t="s">
        <v>564</v>
      </c>
    </row>
    <row r="34" spans="1:3" ht="18.75">
      <c r="B34" t="s">
        <v>555</v>
      </c>
      <c r="C34" t="s">
        <v>563</v>
      </c>
    </row>
    <row r="35" spans="1:3" ht="17.25">
      <c r="B35" t="s">
        <v>556</v>
      </c>
      <c r="C35" t="s">
        <v>562</v>
      </c>
    </row>
    <row r="36" spans="1:3" ht="18.75">
      <c r="B36" t="s">
        <v>557</v>
      </c>
      <c r="C36" t="s">
        <v>561</v>
      </c>
    </row>
    <row r="37" spans="1:3" ht="17.25">
      <c r="B37" t="s">
        <v>558</v>
      </c>
      <c r="C37" t="s">
        <v>514</v>
      </c>
    </row>
    <row r="38" spans="1:3" ht="17.25">
      <c r="B38" t="s">
        <v>559</v>
      </c>
      <c r="C38" t="s">
        <v>560</v>
      </c>
    </row>
    <row r="39" spans="1:3" ht="17.25">
      <c r="A39" t="s">
        <v>565</v>
      </c>
      <c r="B39" t="s">
        <v>566</v>
      </c>
      <c r="C39" t="s">
        <v>572</v>
      </c>
    </row>
    <row r="40" spans="1:3" ht="17.25">
      <c r="B40" s="20" t="s">
        <v>567</v>
      </c>
      <c r="C40" t="s">
        <v>571</v>
      </c>
    </row>
    <row r="41" spans="1:3" ht="17.25">
      <c r="B41" s="20" t="s">
        <v>568</v>
      </c>
      <c r="C41" t="s">
        <v>551</v>
      </c>
    </row>
    <row r="42" spans="1:3" ht="17.25">
      <c r="B42" s="20" t="s">
        <v>569</v>
      </c>
      <c r="C42" s="21"/>
    </row>
    <row r="43" spans="1:3" ht="18.75">
      <c r="A43" t="s">
        <v>573</v>
      </c>
      <c r="B43" t="s">
        <v>574</v>
      </c>
      <c r="C43" t="s">
        <v>577</v>
      </c>
    </row>
    <row r="44" spans="1:3" ht="17.25">
      <c r="B44" t="s">
        <v>575</v>
      </c>
      <c r="C44" t="s">
        <v>576</v>
      </c>
    </row>
    <row r="45" spans="1:3" ht="18.75">
      <c r="A45" t="s">
        <v>578</v>
      </c>
      <c r="B45" s="20" t="s">
        <v>579</v>
      </c>
      <c r="C45" t="s">
        <v>582</v>
      </c>
    </row>
    <row r="46" spans="1:3" ht="17.25">
      <c r="B46" t="s">
        <v>580</v>
      </c>
      <c r="C46" t="s">
        <v>581</v>
      </c>
    </row>
    <row r="47" spans="1:3" ht="18.75">
      <c r="A47" t="s">
        <v>583</v>
      </c>
      <c r="B47" t="s">
        <v>584</v>
      </c>
      <c r="C47" t="s">
        <v>587</v>
      </c>
    </row>
    <row r="48" spans="1:3" ht="18.75">
      <c r="B48" t="s">
        <v>585</v>
      </c>
      <c r="C48" t="s">
        <v>586</v>
      </c>
    </row>
    <row r="49" spans="1:3" ht="18.75">
      <c r="A49" t="s">
        <v>588</v>
      </c>
      <c r="B49" t="s">
        <v>589</v>
      </c>
      <c r="C49" t="s">
        <v>590</v>
      </c>
    </row>
    <row r="50" spans="1:3" ht="18.75">
      <c r="A50" t="s">
        <v>591</v>
      </c>
      <c r="B50" t="s">
        <v>592</v>
      </c>
      <c r="C50" t="s">
        <v>593</v>
      </c>
    </row>
    <row r="51" spans="1:3" ht="18.75">
      <c r="A51" t="s">
        <v>594</v>
      </c>
      <c r="B51" t="s">
        <v>595</v>
      </c>
      <c r="C51" t="s">
        <v>596</v>
      </c>
    </row>
    <row r="52" spans="1:3" ht="18.75">
      <c r="A52" t="s">
        <v>597</v>
      </c>
      <c r="B52" t="s">
        <v>598</v>
      </c>
      <c r="C52" t="s">
        <v>599</v>
      </c>
    </row>
    <row r="53" spans="1:3" ht="18.75">
      <c r="A53" t="s">
        <v>600</v>
      </c>
      <c r="B53" t="s">
        <v>601</v>
      </c>
      <c r="C53" t="s">
        <v>605</v>
      </c>
    </row>
    <row r="54" spans="1:3" ht="18.75">
      <c r="B54" t="s">
        <v>602</v>
      </c>
      <c r="C54" t="s">
        <v>604</v>
      </c>
    </row>
    <row r="55" spans="1:3" ht="17.25">
      <c r="B55" t="s">
        <v>558</v>
      </c>
      <c r="C55" t="s">
        <v>603</v>
      </c>
    </row>
    <row r="56" spans="1:3" ht="17.25">
      <c r="B56" t="s">
        <v>559</v>
      </c>
      <c r="C56" t="s">
        <v>485</v>
      </c>
    </row>
    <row r="57" spans="1:3" ht="18">
      <c r="A57" t="s">
        <v>606</v>
      </c>
      <c r="B57" t="s">
        <v>607</v>
      </c>
      <c r="C57" t="s">
        <v>608</v>
      </c>
    </row>
    <row r="58" spans="1:3">
      <c r="B58" t="s">
        <v>442</v>
      </c>
      <c r="C58" t="s">
        <v>551</v>
      </c>
    </row>
    <row r="59" spans="1:3" ht="18.75">
      <c r="A59" t="s">
        <v>609</v>
      </c>
      <c r="B59" t="s">
        <v>610</v>
      </c>
      <c r="C59" t="s">
        <v>614</v>
      </c>
    </row>
    <row r="60" spans="1:3" ht="18.75">
      <c r="B60" t="s">
        <v>611</v>
      </c>
      <c r="C60" t="s">
        <v>613</v>
      </c>
    </row>
    <row r="61" spans="1:3" ht="17.25">
      <c r="B61" t="s">
        <v>549</v>
      </c>
      <c r="C61" t="s">
        <v>551</v>
      </c>
    </row>
    <row r="62" spans="1:3" ht="17.25">
      <c r="B62" t="s">
        <v>550</v>
      </c>
      <c r="C62" t="s">
        <v>570</v>
      </c>
    </row>
    <row r="63" spans="1:3" ht="18.75">
      <c r="A63" t="s">
        <v>615</v>
      </c>
      <c r="B63" t="s">
        <v>616</v>
      </c>
      <c r="C63" t="s">
        <v>612</v>
      </c>
    </row>
    <row r="64" spans="1:3" ht="18.75">
      <c r="B64" t="s">
        <v>617</v>
      </c>
      <c r="C64" t="s">
        <v>618</v>
      </c>
    </row>
    <row r="65" spans="1:3" ht="17.25">
      <c r="B65" t="s">
        <v>549</v>
      </c>
      <c r="C65" t="s">
        <v>551</v>
      </c>
    </row>
    <row r="66" spans="1:3" ht="17.25">
      <c r="B66" t="s">
        <v>550</v>
      </c>
      <c r="C66" t="s">
        <v>570</v>
      </c>
    </row>
    <row r="67" spans="1:3" ht="17.25">
      <c r="A67" t="s">
        <v>619</v>
      </c>
      <c r="B67" t="s">
        <v>549</v>
      </c>
      <c r="C67" t="s">
        <v>625</v>
      </c>
    </row>
    <row r="68" spans="1:3" ht="17.25">
      <c r="B68" t="s">
        <v>550</v>
      </c>
      <c r="C68" t="s">
        <v>624</v>
      </c>
    </row>
    <row r="69" spans="1:3" ht="17.25">
      <c r="B69" t="s">
        <v>620</v>
      </c>
      <c r="C69" t="s">
        <v>623</v>
      </c>
    </row>
    <row r="70" spans="1:3" ht="17.25">
      <c r="B70" t="s">
        <v>621</v>
      </c>
      <c r="C70" t="s">
        <v>622</v>
      </c>
    </row>
    <row r="71" spans="1:3" ht="18">
      <c r="A71" t="s">
        <v>626</v>
      </c>
      <c r="B71" t="s">
        <v>627</v>
      </c>
      <c r="C71" t="s">
        <v>634</v>
      </c>
    </row>
    <row r="72" spans="1:3" ht="18">
      <c r="B72" t="s">
        <v>628</v>
      </c>
      <c r="C72" t="s">
        <v>633</v>
      </c>
    </row>
    <row r="73" spans="1:3" ht="18">
      <c r="B73" t="s">
        <v>629</v>
      </c>
      <c r="C73" t="s">
        <v>632</v>
      </c>
    </row>
    <row r="74" spans="1:3" ht="18">
      <c r="B74" t="s">
        <v>630</v>
      </c>
      <c r="C74" t="s">
        <v>631</v>
      </c>
    </row>
    <row r="75" spans="1:3" ht="18">
      <c r="A75" t="s">
        <v>635</v>
      </c>
      <c r="B75" t="s">
        <v>636</v>
      </c>
      <c r="C75" t="s">
        <v>643</v>
      </c>
    </row>
    <row r="76" spans="1:3" ht="18">
      <c r="B76" t="s">
        <v>637</v>
      </c>
      <c r="C76" t="s">
        <v>642</v>
      </c>
    </row>
    <row r="77" spans="1:3" ht="18">
      <c r="B77" t="s">
        <v>638</v>
      </c>
      <c r="C77" t="s">
        <v>641</v>
      </c>
    </row>
    <row r="78" spans="1:3" ht="18">
      <c r="B78" t="s">
        <v>639</v>
      </c>
      <c r="C78" t="s">
        <v>640</v>
      </c>
    </row>
    <row r="79" spans="1:3" ht="18.75">
      <c r="A79" t="s">
        <v>644</v>
      </c>
      <c r="B79" t="s">
        <v>645</v>
      </c>
      <c r="C79" t="s">
        <v>648</v>
      </c>
    </row>
    <row r="80" spans="1:3" ht="18.75">
      <c r="B80" t="s">
        <v>646</v>
      </c>
      <c r="C80" t="s">
        <v>647</v>
      </c>
    </row>
    <row r="81" spans="1:3" ht="17.25">
      <c r="B81" t="s">
        <v>549</v>
      </c>
      <c r="C81" t="s">
        <v>551</v>
      </c>
    </row>
    <row r="82" spans="1:3" ht="17.25">
      <c r="B82" t="s">
        <v>550</v>
      </c>
      <c r="C82" t="s">
        <v>570</v>
      </c>
    </row>
    <row r="83" spans="1:3" ht="18.75">
      <c r="A83" t="s">
        <v>649</v>
      </c>
      <c r="B83" t="s">
        <v>650</v>
      </c>
      <c r="C83" t="s">
        <v>653</v>
      </c>
    </row>
    <row r="84" spans="1:3" ht="18.75">
      <c r="B84" t="s">
        <v>651</v>
      </c>
      <c r="C84" t="s">
        <v>652</v>
      </c>
    </row>
    <row r="85" spans="1:3" ht="17.25">
      <c r="B85" t="s">
        <v>549</v>
      </c>
      <c r="C85" t="s">
        <v>551</v>
      </c>
    </row>
    <row r="86" spans="1:3" ht="17.25">
      <c r="B86" t="s">
        <v>550</v>
      </c>
      <c r="C86" t="s">
        <v>570</v>
      </c>
    </row>
    <row r="87" spans="1:3" ht="18.75">
      <c r="A87" t="s">
        <v>654</v>
      </c>
      <c r="B87" t="s">
        <v>655</v>
      </c>
      <c r="C87" t="s">
        <v>658</v>
      </c>
    </row>
    <row r="88" spans="1:3" ht="18.75">
      <c r="B88" t="s">
        <v>656</v>
      </c>
      <c r="C88" t="s">
        <v>657</v>
      </c>
    </row>
    <row r="89" spans="1:3" ht="17.25">
      <c r="B89" t="s">
        <v>549</v>
      </c>
      <c r="C89" t="s">
        <v>551</v>
      </c>
    </row>
    <row r="90" spans="1:3" ht="17.25">
      <c r="B90" t="s">
        <v>550</v>
      </c>
      <c r="C90" t="s">
        <v>570</v>
      </c>
    </row>
    <row r="91" spans="1:3" ht="18.75">
      <c r="A91" t="s">
        <v>659</v>
      </c>
      <c r="B91" t="s">
        <v>660</v>
      </c>
      <c r="C91" t="s">
        <v>666</v>
      </c>
    </row>
    <row r="92" spans="1:3" ht="18.75">
      <c r="B92" t="s">
        <v>661</v>
      </c>
      <c r="C92" t="s">
        <v>665</v>
      </c>
    </row>
    <row r="93" spans="1:3">
      <c r="B93" t="s">
        <v>662</v>
      </c>
      <c r="C93" t="s">
        <v>551</v>
      </c>
    </row>
    <row r="94" spans="1:3">
      <c r="B94" t="s">
        <v>663</v>
      </c>
      <c r="C94" t="s">
        <v>664</v>
      </c>
    </row>
    <row r="95" spans="1:3" ht="18.75">
      <c r="A95" t="s">
        <v>667</v>
      </c>
      <c r="B95" t="s">
        <v>668</v>
      </c>
      <c r="C95" t="s">
        <v>671</v>
      </c>
    </row>
    <row r="96" spans="1:3" ht="18.75">
      <c r="B96" t="s">
        <v>669</v>
      </c>
      <c r="C96" t="s">
        <v>670</v>
      </c>
    </row>
    <row r="97" spans="1:3" ht="17.25">
      <c r="B97" t="s">
        <v>549</v>
      </c>
      <c r="C97" t="s">
        <v>551</v>
      </c>
    </row>
    <row r="98" spans="1:3" ht="17.25">
      <c r="B98" t="s">
        <v>550</v>
      </c>
      <c r="C98" t="s">
        <v>664</v>
      </c>
    </row>
    <row r="99" spans="1:3" ht="18.75">
      <c r="A99" t="s">
        <v>672</v>
      </c>
      <c r="B99" t="s">
        <v>673</v>
      </c>
      <c r="C99" t="s">
        <v>677</v>
      </c>
    </row>
    <row r="100" spans="1:3" ht="18.75">
      <c r="B100" t="s">
        <v>674</v>
      </c>
      <c r="C100" t="s">
        <v>676</v>
      </c>
    </row>
    <row r="101" spans="1:3" ht="17.25">
      <c r="B101" t="s">
        <v>549</v>
      </c>
      <c r="C101" t="s">
        <v>551</v>
      </c>
    </row>
    <row r="102" spans="1:3" ht="18">
      <c r="B102" t="s">
        <v>675</v>
      </c>
      <c r="C102" t="s">
        <v>570</v>
      </c>
    </row>
    <row r="103" spans="1:3" ht="18.75">
      <c r="A103" t="s">
        <v>678</v>
      </c>
      <c r="B103" t="s">
        <v>679</v>
      </c>
      <c r="C103" t="s">
        <v>682</v>
      </c>
    </row>
    <row r="104" spans="1:3" ht="18.75">
      <c r="B104" t="s">
        <v>680</v>
      </c>
      <c r="C104" t="s">
        <v>681</v>
      </c>
    </row>
    <row r="105" spans="1:3" ht="17.25">
      <c r="B105" t="s">
        <v>549</v>
      </c>
      <c r="C105" t="s">
        <v>551</v>
      </c>
    </row>
    <row r="106" spans="1:3" ht="17.25">
      <c r="B106" t="s">
        <v>550</v>
      </c>
      <c r="C106" t="s">
        <v>694</v>
      </c>
    </row>
    <row r="107" spans="1:3" ht="18">
      <c r="A107" t="s">
        <v>683</v>
      </c>
      <c r="B107" t="s">
        <v>684</v>
      </c>
      <c r="C107" t="s">
        <v>687</v>
      </c>
    </row>
    <row r="108" spans="1:3" ht="18">
      <c r="B108" t="s">
        <v>685</v>
      </c>
      <c r="C108" t="s">
        <v>686</v>
      </c>
    </row>
    <row r="109" spans="1:3" ht="18">
      <c r="A109" t="s">
        <v>688</v>
      </c>
      <c r="B109" t="s">
        <v>689</v>
      </c>
      <c r="C109" t="s">
        <v>692</v>
      </c>
    </row>
    <row r="110" spans="1:3">
      <c r="B110" t="s">
        <v>690</v>
      </c>
      <c r="C110" t="s">
        <v>691</v>
      </c>
    </row>
    <row r="111" spans="1:3" ht="18">
      <c r="A111" t="s">
        <v>693</v>
      </c>
      <c r="B111" t="s">
        <v>695</v>
      </c>
      <c r="C111" t="s">
        <v>700</v>
      </c>
    </row>
    <row r="112" spans="1:3" ht="18">
      <c r="B112" t="s">
        <v>696</v>
      </c>
      <c r="C112" t="s">
        <v>699</v>
      </c>
    </row>
    <row r="113" spans="1:3" ht="18">
      <c r="B113" t="s">
        <v>697</v>
      </c>
      <c r="C113" t="s">
        <v>698</v>
      </c>
    </row>
    <row r="114" spans="1:3" ht="18">
      <c r="A114" t="s">
        <v>701</v>
      </c>
      <c r="B114" t="s">
        <v>703</v>
      </c>
      <c r="C114" t="s">
        <v>706</v>
      </c>
    </row>
    <row r="115" spans="1:3" ht="18">
      <c r="B115" t="s">
        <v>702</v>
      </c>
      <c r="C115" t="s">
        <v>705</v>
      </c>
    </row>
    <row r="116" spans="1:3">
      <c r="B116" t="s">
        <v>442</v>
      </c>
      <c r="C116" t="s">
        <v>704</v>
      </c>
    </row>
    <row r="117" spans="1:3" ht="18">
      <c r="A117" t="s">
        <v>707</v>
      </c>
      <c r="B117" t="s">
        <v>703</v>
      </c>
      <c r="C117" t="s">
        <v>709</v>
      </c>
    </row>
    <row r="118" spans="1:3" ht="18">
      <c r="B118" t="s">
        <v>702</v>
      </c>
      <c r="C118" t="s">
        <v>708</v>
      </c>
    </row>
    <row r="119" spans="1:3">
      <c r="B119" t="s">
        <v>442</v>
      </c>
      <c r="C119" t="s">
        <v>692</v>
      </c>
    </row>
    <row r="120" spans="1:3" ht="18">
      <c r="A120" t="s">
        <v>710</v>
      </c>
      <c r="B120" t="s">
        <v>711</v>
      </c>
      <c r="C120" t="s">
        <v>712</v>
      </c>
    </row>
    <row r="121" spans="1:3">
      <c r="B121" t="s">
        <v>442</v>
      </c>
      <c r="C121" t="s">
        <v>704</v>
      </c>
    </row>
    <row r="122" spans="1:3" ht="18">
      <c r="A122" t="s">
        <v>713</v>
      </c>
      <c r="B122" t="s">
        <v>703</v>
      </c>
      <c r="C122" t="s">
        <v>717</v>
      </c>
    </row>
    <row r="123" spans="1:3" ht="18">
      <c r="B123" t="s">
        <v>702</v>
      </c>
      <c r="C123" t="s">
        <v>716</v>
      </c>
    </row>
    <row r="124" spans="1:3" ht="18">
      <c r="B124" t="s">
        <v>714</v>
      </c>
      <c r="C124" t="s">
        <v>715</v>
      </c>
    </row>
    <row r="125" spans="1:3">
      <c r="B125" t="s">
        <v>442</v>
      </c>
      <c r="C125" t="s">
        <v>692</v>
      </c>
    </row>
    <row r="126" spans="1:3" ht="18">
      <c r="A126" t="s">
        <v>718</v>
      </c>
      <c r="B126" t="s">
        <v>719</v>
      </c>
      <c r="C126" t="s">
        <v>720</v>
      </c>
    </row>
    <row r="127" spans="1:3">
      <c r="B127" t="s">
        <v>442</v>
      </c>
      <c r="C127" t="s">
        <v>692</v>
      </c>
    </row>
    <row r="128" spans="1:3" ht="18">
      <c r="A128" t="s">
        <v>721</v>
      </c>
      <c r="B128" t="s">
        <v>722</v>
      </c>
      <c r="C128" t="s">
        <v>726</v>
      </c>
    </row>
    <row r="129" spans="1:3" ht="18">
      <c r="B129" t="s">
        <v>723</v>
      </c>
      <c r="C129" t="s">
        <v>726</v>
      </c>
    </row>
    <row r="130" spans="1:3" ht="18">
      <c r="B130" t="s">
        <v>724</v>
      </c>
      <c r="C130" t="s">
        <v>727</v>
      </c>
    </row>
    <row r="131" spans="1:3" ht="18">
      <c r="B131" t="s">
        <v>725</v>
      </c>
      <c r="C131" t="s">
        <v>727</v>
      </c>
    </row>
    <row r="132" spans="1:3" ht="18">
      <c r="A132" t="s">
        <v>728</v>
      </c>
      <c r="B132" t="s">
        <v>722</v>
      </c>
      <c r="C132" t="s">
        <v>732</v>
      </c>
    </row>
    <row r="133" spans="1:3" ht="18">
      <c r="B133" t="s">
        <v>723</v>
      </c>
      <c r="C133" t="s">
        <v>731</v>
      </c>
    </row>
    <row r="134" spans="1:3" ht="18">
      <c r="B134" t="s">
        <v>724</v>
      </c>
      <c r="C134" t="s">
        <v>730</v>
      </c>
    </row>
    <row r="135" spans="1:3" ht="18">
      <c r="B135" t="s">
        <v>725</v>
      </c>
      <c r="C135" t="s">
        <v>729</v>
      </c>
    </row>
    <row r="136" spans="1:3" ht="18">
      <c r="A136" t="s">
        <v>733</v>
      </c>
      <c r="B136" t="s">
        <v>734</v>
      </c>
      <c r="C136" t="s">
        <v>739</v>
      </c>
    </row>
    <row r="137" spans="1:3" ht="18">
      <c r="B137" t="s">
        <v>735</v>
      </c>
      <c r="C137" t="s">
        <v>738</v>
      </c>
    </row>
    <row r="138" spans="1:3" ht="18">
      <c r="B138" t="s">
        <v>736</v>
      </c>
      <c r="C138" t="s">
        <v>737</v>
      </c>
    </row>
    <row r="139" spans="1:3" ht="18">
      <c r="A139" t="s">
        <v>740</v>
      </c>
      <c r="B139" t="s">
        <v>734</v>
      </c>
      <c r="C139" t="s">
        <v>743</v>
      </c>
    </row>
    <row r="140" spans="1:3" ht="18">
      <c r="B140" t="s">
        <v>735</v>
      </c>
      <c r="C140" t="s">
        <v>742</v>
      </c>
    </row>
    <row r="141" spans="1:3" ht="18">
      <c r="B141" t="s">
        <v>736</v>
      </c>
      <c r="C141" t="s">
        <v>741</v>
      </c>
    </row>
    <row r="142" spans="1:3" ht="18">
      <c r="A142" t="s">
        <v>744</v>
      </c>
      <c r="B142" t="s">
        <v>745</v>
      </c>
      <c r="C142" t="s">
        <v>771</v>
      </c>
    </row>
    <row r="143" spans="1:3" ht="18">
      <c r="B143" t="s">
        <v>746</v>
      </c>
      <c r="C143" t="s">
        <v>770</v>
      </c>
    </row>
    <row r="144" spans="1:3" ht="18">
      <c r="B144" t="s">
        <v>747</v>
      </c>
      <c r="C144" t="s">
        <v>769</v>
      </c>
    </row>
    <row r="145" spans="1:3" ht="18">
      <c r="B145" t="s">
        <v>748</v>
      </c>
      <c r="C145" t="s">
        <v>768</v>
      </c>
    </row>
    <row r="146" spans="1:3" ht="18">
      <c r="B146" t="s">
        <v>749</v>
      </c>
      <c r="C146" t="s">
        <v>767</v>
      </c>
    </row>
    <row r="147" spans="1:3" ht="18">
      <c r="B147" t="s">
        <v>750</v>
      </c>
      <c r="C147" t="s">
        <v>766</v>
      </c>
    </row>
    <row r="148" spans="1:3" ht="18">
      <c r="B148" t="s">
        <v>752</v>
      </c>
      <c r="C148" t="s">
        <v>765</v>
      </c>
    </row>
    <row r="149" spans="1:3" ht="18">
      <c r="B149" t="s">
        <v>753</v>
      </c>
      <c r="C149" t="s">
        <v>764</v>
      </c>
    </row>
    <row r="150" spans="1:3" ht="18">
      <c r="B150" t="s">
        <v>754</v>
      </c>
      <c r="C150" t="s">
        <v>763</v>
      </c>
    </row>
    <row r="151" spans="1:3" ht="18">
      <c r="B151" t="s">
        <v>755</v>
      </c>
      <c r="C151" t="s">
        <v>762</v>
      </c>
    </row>
    <row r="152" spans="1:3">
      <c r="B152" t="s">
        <v>756</v>
      </c>
      <c r="C152" t="s">
        <v>717</v>
      </c>
    </row>
    <row r="153" spans="1:3">
      <c r="B153" t="s">
        <v>751</v>
      </c>
      <c r="C153" t="s">
        <v>716</v>
      </c>
    </row>
    <row r="154" spans="1:3">
      <c r="B154" t="s">
        <v>757</v>
      </c>
      <c r="C154" t="s">
        <v>761</v>
      </c>
    </row>
    <row r="155" spans="1:3" ht="18">
      <c r="B155" t="s">
        <v>758</v>
      </c>
      <c r="C155" t="s">
        <v>729</v>
      </c>
    </row>
    <row r="156" spans="1:3" ht="18">
      <c r="B156" t="s">
        <v>759</v>
      </c>
      <c r="C156" t="s">
        <v>760</v>
      </c>
    </row>
    <row r="157" spans="1:3" ht="18">
      <c r="A157" t="s">
        <v>772</v>
      </c>
      <c r="B157" t="s">
        <v>525</v>
      </c>
      <c r="C157" t="s">
        <v>777</v>
      </c>
    </row>
    <row r="158" spans="1:3" ht="18">
      <c r="B158" t="s">
        <v>773</v>
      </c>
      <c r="C158" t="s">
        <v>776</v>
      </c>
    </row>
    <row r="159" spans="1:3">
      <c r="B159" t="s">
        <v>774</v>
      </c>
      <c r="C159" t="s">
        <v>775</v>
      </c>
    </row>
    <row r="160" spans="1:3" ht="18">
      <c r="A160" t="s">
        <v>778</v>
      </c>
      <c r="B160" t="s">
        <v>779</v>
      </c>
      <c r="C160" t="s">
        <v>784</v>
      </c>
    </row>
    <row r="161" spans="1:3" ht="18">
      <c r="B161" t="s">
        <v>780</v>
      </c>
      <c r="C161" t="s">
        <v>783</v>
      </c>
    </row>
    <row r="162" spans="1:3" ht="18">
      <c r="B162" t="s">
        <v>754</v>
      </c>
      <c r="C162" t="s">
        <v>782</v>
      </c>
    </row>
    <row r="163" spans="1:3" ht="18">
      <c r="B163" t="s">
        <v>755</v>
      </c>
      <c r="C163" t="s">
        <v>781</v>
      </c>
    </row>
    <row r="164" spans="1:3" ht="18">
      <c r="A164" t="s">
        <v>785</v>
      </c>
      <c r="B164" t="s">
        <v>786</v>
      </c>
      <c r="C164" t="s">
        <v>788</v>
      </c>
    </row>
    <row r="165" spans="1:3" ht="18">
      <c r="B165" t="s">
        <v>787</v>
      </c>
      <c r="C165" t="s">
        <v>781</v>
      </c>
    </row>
    <row r="166" spans="1:3" ht="18">
      <c r="B166" t="s">
        <v>754</v>
      </c>
      <c r="C166" t="s">
        <v>788</v>
      </c>
    </row>
    <row r="167" spans="1:3" ht="18">
      <c r="B167" t="s">
        <v>755</v>
      </c>
      <c r="C167" t="s">
        <v>781</v>
      </c>
    </row>
    <row r="168" spans="1:3" ht="18">
      <c r="A168" t="s">
        <v>789</v>
      </c>
      <c r="B168" t="s">
        <v>790</v>
      </c>
      <c r="C168" t="s">
        <v>793</v>
      </c>
    </row>
    <row r="169" spans="1:3" ht="18">
      <c r="B169" t="s">
        <v>791</v>
      </c>
      <c r="C169" t="s">
        <v>792</v>
      </c>
    </row>
    <row r="170" spans="1:3" ht="18">
      <c r="A170" t="s">
        <v>794</v>
      </c>
      <c r="B170" t="s">
        <v>795</v>
      </c>
      <c r="C170" t="s">
        <v>798</v>
      </c>
    </row>
    <row r="171" spans="1:3">
      <c r="B171" t="s">
        <v>796</v>
      </c>
      <c r="C171" t="s">
        <v>797</v>
      </c>
    </row>
    <row r="172" spans="1:3" ht="18">
      <c r="A172" t="s">
        <v>799</v>
      </c>
      <c r="B172" t="s">
        <v>800</v>
      </c>
      <c r="C172" t="s">
        <v>804</v>
      </c>
    </row>
    <row r="173" spans="1:3" ht="18">
      <c r="B173" t="s">
        <v>801</v>
      </c>
      <c r="C173" t="s">
        <v>803</v>
      </c>
    </row>
    <row r="174" spans="1:3" ht="18">
      <c r="B174" t="s">
        <v>745</v>
      </c>
      <c r="C174" t="s">
        <v>771</v>
      </c>
    </row>
    <row r="175" spans="1:3" ht="18">
      <c r="B175" t="s">
        <v>746</v>
      </c>
      <c r="C175" t="s">
        <v>770</v>
      </c>
    </row>
    <row r="176" spans="1:3" ht="18">
      <c r="B176" t="s">
        <v>747</v>
      </c>
      <c r="C176" t="s">
        <v>769</v>
      </c>
    </row>
    <row r="177" spans="1:3" ht="18">
      <c r="B177" t="s">
        <v>748</v>
      </c>
      <c r="C177" t="s">
        <v>768</v>
      </c>
    </row>
    <row r="178" spans="1:3" ht="18">
      <c r="B178" t="s">
        <v>749</v>
      </c>
      <c r="C178" t="s">
        <v>767</v>
      </c>
    </row>
    <row r="179" spans="1:3" ht="18">
      <c r="B179" t="s">
        <v>750</v>
      </c>
      <c r="C179" t="s">
        <v>766</v>
      </c>
    </row>
    <row r="180" spans="1:3" ht="18">
      <c r="B180" t="s">
        <v>802</v>
      </c>
      <c r="C180" t="s">
        <v>765</v>
      </c>
    </row>
    <row r="181" spans="1:3" ht="18">
      <c r="B181" t="s">
        <v>753</v>
      </c>
      <c r="C181" t="s">
        <v>764</v>
      </c>
    </row>
    <row r="182" spans="1:3" ht="18">
      <c r="A182" t="s">
        <v>805</v>
      </c>
      <c r="B182" t="s">
        <v>800</v>
      </c>
      <c r="C182" t="s">
        <v>808</v>
      </c>
    </row>
    <row r="183" spans="1:3" ht="18">
      <c r="B183" t="s">
        <v>801</v>
      </c>
      <c r="C183" t="s">
        <v>807</v>
      </c>
    </row>
    <row r="184" spans="1:3">
      <c r="B184" t="s">
        <v>521</v>
      </c>
      <c r="C184" t="s">
        <v>806</v>
      </c>
    </row>
    <row r="185" spans="1:3" ht="18">
      <c r="A185" t="s">
        <v>809</v>
      </c>
      <c r="B185" t="s">
        <v>810</v>
      </c>
      <c r="C185" t="s">
        <v>813</v>
      </c>
    </row>
    <row r="186" spans="1:3">
      <c r="B186" t="s">
        <v>811</v>
      </c>
      <c r="C186" t="s">
        <v>812</v>
      </c>
    </row>
    <row r="187" spans="1:3" ht="18">
      <c r="A187" t="s">
        <v>814</v>
      </c>
      <c r="B187" t="s">
        <v>723</v>
      </c>
      <c r="C187" t="s">
        <v>819</v>
      </c>
    </row>
    <row r="188" spans="1:3" ht="18">
      <c r="B188" t="s">
        <v>745</v>
      </c>
      <c r="C188" t="s">
        <v>771</v>
      </c>
    </row>
    <row r="189" spans="1:3" ht="18">
      <c r="B189" t="s">
        <v>746</v>
      </c>
      <c r="C189" t="s">
        <v>770</v>
      </c>
    </row>
    <row r="190" spans="1:3" ht="18">
      <c r="B190" t="s">
        <v>747</v>
      </c>
      <c r="C190" t="s">
        <v>769</v>
      </c>
    </row>
    <row r="191" spans="1:3" ht="18">
      <c r="B191" t="s">
        <v>748</v>
      </c>
      <c r="C191" t="s">
        <v>768</v>
      </c>
    </row>
    <row r="192" spans="1:3" ht="18">
      <c r="B192" t="s">
        <v>749</v>
      </c>
      <c r="C192" t="s">
        <v>767</v>
      </c>
    </row>
    <row r="193" spans="1:3" ht="18">
      <c r="B193" t="s">
        <v>815</v>
      </c>
      <c r="C193" t="s">
        <v>766</v>
      </c>
    </row>
    <row r="194" spans="1:3" ht="18">
      <c r="B194" t="s">
        <v>802</v>
      </c>
      <c r="C194" t="s">
        <v>765</v>
      </c>
    </row>
    <row r="195" spans="1:3" ht="18">
      <c r="B195" t="s">
        <v>753</v>
      </c>
      <c r="C195" t="s">
        <v>764</v>
      </c>
    </row>
    <row r="196" spans="1:3" ht="18">
      <c r="B196" t="s">
        <v>725</v>
      </c>
      <c r="C196" t="s">
        <v>818</v>
      </c>
    </row>
    <row r="197" spans="1:3" ht="18">
      <c r="B197" t="s">
        <v>816</v>
      </c>
      <c r="C197" t="s">
        <v>817</v>
      </c>
    </row>
    <row r="198" spans="1:3" ht="18">
      <c r="A198" t="s">
        <v>820</v>
      </c>
      <c r="B198" t="s">
        <v>821</v>
      </c>
      <c r="C198" t="s">
        <v>824</v>
      </c>
    </row>
    <row r="199" spans="1:3">
      <c r="B199" t="s">
        <v>822</v>
      </c>
      <c r="C199" t="s">
        <v>823</v>
      </c>
    </row>
    <row r="200" spans="1:3" ht="18">
      <c r="A200" t="s">
        <v>825</v>
      </c>
      <c r="B200" t="s">
        <v>826</v>
      </c>
      <c r="C200" t="s">
        <v>832</v>
      </c>
    </row>
    <row r="201" spans="1:3" ht="18">
      <c r="B201" t="s">
        <v>827</v>
      </c>
      <c r="C201" t="s">
        <v>687</v>
      </c>
    </row>
    <row r="202" spans="1:3" ht="18">
      <c r="B202" t="s">
        <v>828</v>
      </c>
      <c r="C202" t="s">
        <v>831</v>
      </c>
    </row>
    <row r="203" spans="1:3" ht="18">
      <c r="B203" t="s">
        <v>829</v>
      </c>
      <c r="C203" t="s">
        <v>830</v>
      </c>
    </row>
    <row r="204" spans="1:3" ht="18">
      <c r="A204" t="s">
        <v>833</v>
      </c>
      <c r="B204" t="s">
        <v>834</v>
      </c>
      <c r="C204" t="s">
        <v>837</v>
      </c>
    </row>
    <row r="205" spans="1:3" ht="18">
      <c r="B205" t="s">
        <v>827</v>
      </c>
      <c r="C205" t="s">
        <v>687</v>
      </c>
    </row>
    <row r="206" spans="1:3" ht="18">
      <c r="B206" t="s">
        <v>835</v>
      </c>
      <c r="C206" t="s">
        <v>836</v>
      </c>
    </row>
    <row r="207" spans="1:3" ht="18">
      <c r="B207" t="s">
        <v>829</v>
      </c>
      <c r="C207" t="s">
        <v>692</v>
      </c>
    </row>
    <row r="208" spans="1:3" ht="18">
      <c r="A208" t="s">
        <v>838</v>
      </c>
      <c r="B208" t="s">
        <v>839</v>
      </c>
      <c r="C208" t="s">
        <v>841</v>
      </c>
    </row>
    <row r="209" spans="1:3" ht="18">
      <c r="B209" t="s">
        <v>790</v>
      </c>
      <c r="C209" t="s">
        <v>840</v>
      </c>
    </row>
    <row r="210" spans="1:3" ht="18">
      <c r="A210" t="s">
        <v>842</v>
      </c>
      <c r="B210" t="s">
        <v>843</v>
      </c>
      <c r="C210" t="s">
        <v>850</v>
      </c>
    </row>
    <row r="211" spans="1:3" ht="18">
      <c r="B211" t="s">
        <v>844</v>
      </c>
      <c r="C211" t="s">
        <v>849</v>
      </c>
    </row>
    <row r="212" spans="1:3" ht="18">
      <c r="B212" t="s">
        <v>845</v>
      </c>
      <c r="C212" t="s">
        <v>848</v>
      </c>
    </row>
    <row r="213" spans="1:3" ht="18">
      <c r="B213" t="s">
        <v>846</v>
      </c>
      <c r="C213" t="s">
        <v>847</v>
      </c>
    </row>
    <row r="214" spans="1:3" ht="18">
      <c r="A214" t="s">
        <v>851</v>
      </c>
      <c r="B214" t="s">
        <v>827</v>
      </c>
      <c r="C214" t="s">
        <v>865</v>
      </c>
    </row>
    <row r="215" spans="1:3" ht="18">
      <c r="B215" t="s">
        <v>852</v>
      </c>
      <c r="C215" t="s">
        <v>864</v>
      </c>
    </row>
    <row r="216" spans="1:3" ht="18">
      <c r="B216" t="s">
        <v>829</v>
      </c>
      <c r="C216" t="s">
        <v>861</v>
      </c>
    </row>
    <row r="217" spans="1:3" ht="18">
      <c r="B217" t="s">
        <v>853</v>
      </c>
      <c r="C217" t="s">
        <v>863</v>
      </c>
    </row>
    <row r="218" spans="1:3" ht="18">
      <c r="B218" t="s">
        <v>854</v>
      </c>
      <c r="C218" t="s">
        <v>860</v>
      </c>
    </row>
    <row r="219" spans="1:3" ht="18">
      <c r="B219" t="s">
        <v>855</v>
      </c>
      <c r="C219" t="s">
        <v>862</v>
      </c>
    </row>
    <row r="220" spans="1:3" ht="18">
      <c r="B220" t="s">
        <v>856</v>
      </c>
      <c r="C220" t="s">
        <v>859</v>
      </c>
    </row>
    <row r="221" spans="1:3" ht="18">
      <c r="B221" t="s">
        <v>857</v>
      </c>
      <c r="C221" t="s">
        <v>858</v>
      </c>
    </row>
    <row r="222" spans="1:3" ht="18">
      <c r="A222" t="s">
        <v>866</v>
      </c>
      <c r="B222" t="s">
        <v>867</v>
      </c>
      <c r="C222" t="s">
        <v>878</v>
      </c>
    </row>
    <row r="223" spans="1:3" ht="18">
      <c r="B223" t="s">
        <v>868</v>
      </c>
      <c r="C223" t="s">
        <v>877</v>
      </c>
    </row>
    <row r="224" spans="1:3" ht="18">
      <c r="B224" t="s">
        <v>869</v>
      </c>
      <c r="C224" t="s">
        <v>876</v>
      </c>
    </row>
    <row r="225" spans="1:3" ht="18">
      <c r="B225" t="s">
        <v>870</v>
      </c>
      <c r="C225" t="s">
        <v>875</v>
      </c>
    </row>
    <row r="226" spans="1:3" ht="18">
      <c r="B226" t="s">
        <v>871</v>
      </c>
      <c r="C226" t="s">
        <v>874</v>
      </c>
    </row>
    <row r="227" spans="1:3" ht="18">
      <c r="B227" t="s">
        <v>872</v>
      </c>
      <c r="C227" t="s">
        <v>873</v>
      </c>
    </row>
    <row r="228" spans="1:3" ht="18">
      <c r="A228" t="s">
        <v>879</v>
      </c>
      <c r="B228" t="s">
        <v>880</v>
      </c>
      <c r="C228" t="s">
        <v>885</v>
      </c>
    </row>
    <row r="229" spans="1:3" ht="18">
      <c r="B229" t="s">
        <v>881</v>
      </c>
      <c r="C229" t="s">
        <v>884</v>
      </c>
    </row>
    <row r="230" spans="1:3" ht="18">
      <c r="B230" t="s">
        <v>871</v>
      </c>
      <c r="C230" t="s">
        <v>883</v>
      </c>
    </row>
    <row r="231" spans="1:3" ht="18">
      <c r="B231" t="s">
        <v>872</v>
      </c>
      <c r="C231" t="s">
        <v>882</v>
      </c>
    </row>
    <row r="232" spans="1:3" ht="18">
      <c r="A232" t="s">
        <v>886</v>
      </c>
      <c r="B232" t="s">
        <v>881</v>
      </c>
      <c r="C232" t="s">
        <v>890</v>
      </c>
    </row>
    <row r="233" spans="1:3" ht="18">
      <c r="B233" t="s">
        <v>745</v>
      </c>
      <c r="C233" t="s">
        <v>771</v>
      </c>
    </row>
    <row r="234" spans="1:3" ht="18">
      <c r="B234" t="s">
        <v>746</v>
      </c>
      <c r="C234" t="s">
        <v>770</v>
      </c>
    </row>
    <row r="235" spans="1:3" ht="18">
      <c r="B235" t="s">
        <v>747</v>
      </c>
      <c r="C235" t="s">
        <v>769</v>
      </c>
    </row>
    <row r="236" spans="1:3" ht="18">
      <c r="B236" t="s">
        <v>748</v>
      </c>
      <c r="C236" t="s">
        <v>768</v>
      </c>
    </row>
    <row r="237" spans="1:3" ht="18">
      <c r="B237" t="s">
        <v>749</v>
      </c>
      <c r="C237" t="s">
        <v>767</v>
      </c>
    </row>
    <row r="238" spans="1:3" ht="18">
      <c r="B238" t="s">
        <v>750</v>
      </c>
      <c r="C238" t="s">
        <v>766</v>
      </c>
    </row>
    <row r="239" spans="1:3" ht="18">
      <c r="B239" t="s">
        <v>802</v>
      </c>
      <c r="C239" t="s">
        <v>765</v>
      </c>
    </row>
    <row r="240" spans="1:3" ht="18">
      <c r="B240" t="s">
        <v>753</v>
      </c>
      <c r="C240" t="s">
        <v>889</v>
      </c>
    </row>
    <row r="241" spans="1:3" ht="18">
      <c r="B241" t="s">
        <v>872</v>
      </c>
      <c r="C241" t="s">
        <v>888</v>
      </c>
    </row>
    <row r="242" spans="1:3" ht="18">
      <c r="B242" t="s">
        <v>829</v>
      </c>
      <c r="C242" t="s">
        <v>887</v>
      </c>
    </row>
    <row r="243" spans="1:3" ht="18">
      <c r="A243" t="s">
        <v>891</v>
      </c>
      <c r="B243" t="s">
        <v>892</v>
      </c>
      <c r="C243" t="s">
        <v>894</v>
      </c>
    </row>
    <row r="244" spans="1:3">
      <c r="B244" t="s">
        <v>442</v>
      </c>
      <c r="C244" t="s">
        <v>893</v>
      </c>
    </row>
    <row r="245" spans="1:3" ht="18">
      <c r="A245" t="s">
        <v>895</v>
      </c>
      <c r="B245" t="s">
        <v>754</v>
      </c>
      <c r="C245" t="s">
        <v>899</v>
      </c>
    </row>
    <row r="246" spans="1:3" ht="18">
      <c r="B246" t="s">
        <v>827</v>
      </c>
      <c r="C246" t="s">
        <v>898</v>
      </c>
    </row>
    <row r="247" spans="1:3" ht="18">
      <c r="B247" t="s">
        <v>755</v>
      </c>
      <c r="C247" t="s">
        <v>897</v>
      </c>
    </row>
    <row r="248" spans="1:3" ht="18">
      <c r="B248" t="s">
        <v>829</v>
      </c>
      <c r="C248" t="s">
        <v>896</v>
      </c>
    </row>
    <row r="249" spans="1:3" ht="18">
      <c r="A249" t="s">
        <v>900</v>
      </c>
      <c r="B249" t="s">
        <v>901</v>
      </c>
      <c r="C249" t="s">
        <v>903</v>
      </c>
    </row>
    <row r="250" spans="1:3">
      <c r="B250" t="s">
        <v>442</v>
      </c>
      <c r="C250" t="s">
        <v>902</v>
      </c>
    </row>
    <row r="251" spans="1:3" ht="18">
      <c r="A251" t="s">
        <v>904</v>
      </c>
      <c r="B251" t="s">
        <v>905</v>
      </c>
      <c r="C251" t="s">
        <v>907</v>
      </c>
    </row>
    <row r="252" spans="1:3">
      <c r="B252" t="s">
        <v>442</v>
      </c>
      <c r="C252" t="s">
        <v>906</v>
      </c>
    </row>
    <row r="253" spans="1:3" ht="18">
      <c r="A253" t="s">
        <v>908</v>
      </c>
      <c r="B253" t="s">
        <v>909</v>
      </c>
      <c r="C253" t="s">
        <v>911</v>
      </c>
    </row>
    <row r="254" spans="1:3" ht="18">
      <c r="B254" t="s">
        <v>910</v>
      </c>
      <c r="C254" t="s">
        <v>898</v>
      </c>
    </row>
    <row r="255" spans="1:3" ht="18">
      <c r="A255" t="s">
        <v>912</v>
      </c>
      <c r="B255" t="s">
        <v>913</v>
      </c>
      <c r="C255" t="s">
        <v>914</v>
      </c>
    </row>
    <row r="256" spans="1:3" ht="18">
      <c r="B256" t="s">
        <v>910</v>
      </c>
      <c r="C256" t="s">
        <v>898</v>
      </c>
    </row>
    <row r="257" spans="1:3" ht="18">
      <c r="A257" t="s">
        <v>915</v>
      </c>
      <c r="B257" t="s">
        <v>916</v>
      </c>
      <c r="C257" t="s">
        <v>917</v>
      </c>
    </row>
    <row r="258" spans="1:3" ht="18">
      <c r="B258" t="s">
        <v>790</v>
      </c>
      <c r="C258" t="s">
        <v>896</v>
      </c>
    </row>
    <row r="259" spans="1:3" ht="18">
      <c r="A259" t="s">
        <v>918</v>
      </c>
      <c r="B259" t="s">
        <v>919</v>
      </c>
      <c r="C259" t="s">
        <v>920</v>
      </c>
    </row>
    <row r="260" spans="1:3" ht="18">
      <c r="B260" t="s">
        <v>790</v>
      </c>
      <c r="C260" t="s">
        <v>896</v>
      </c>
    </row>
    <row r="261" spans="1:3" ht="18">
      <c r="A261" t="s">
        <v>921</v>
      </c>
      <c r="B261" t="s">
        <v>922</v>
      </c>
      <c r="C261" t="s">
        <v>925</v>
      </c>
    </row>
    <row r="262" spans="1:3" ht="18">
      <c r="B262" t="s">
        <v>923</v>
      </c>
      <c r="C262" t="s">
        <v>924</v>
      </c>
    </row>
    <row r="263" spans="1:3" ht="18">
      <c r="A263" t="s">
        <v>926</v>
      </c>
      <c r="B263" t="s">
        <v>697</v>
      </c>
      <c r="C263" t="s">
        <v>928</v>
      </c>
    </row>
    <row r="264" spans="1:3">
      <c r="B264" t="s">
        <v>442</v>
      </c>
      <c r="C264" t="s">
        <v>927</v>
      </c>
    </row>
    <row r="265" spans="1:3" ht="18">
      <c r="A265" t="s">
        <v>929</v>
      </c>
      <c r="B265" t="s">
        <v>930</v>
      </c>
      <c r="C265" t="s">
        <v>935</v>
      </c>
    </row>
    <row r="266" spans="1:3" ht="18">
      <c r="B266" t="s">
        <v>931</v>
      </c>
      <c r="C266" t="s">
        <v>934</v>
      </c>
    </row>
    <row r="267" spans="1:3" ht="18">
      <c r="B267" t="s">
        <v>932</v>
      </c>
      <c r="C267" t="s">
        <v>933</v>
      </c>
    </row>
    <row r="268" spans="1:3">
      <c r="B268" t="s">
        <v>442</v>
      </c>
      <c r="C268" t="s">
        <v>927</v>
      </c>
    </row>
    <row r="269" spans="1:3" ht="18">
      <c r="A269" t="s">
        <v>936</v>
      </c>
      <c r="B269" t="s">
        <v>937</v>
      </c>
      <c r="C269" t="s">
        <v>938</v>
      </c>
    </row>
    <row r="270" spans="1:3">
      <c r="B270" t="s">
        <v>442</v>
      </c>
      <c r="C270" t="s">
        <v>927</v>
      </c>
    </row>
    <row r="271" spans="1:3" ht="18">
      <c r="A271" t="s">
        <v>939</v>
      </c>
      <c r="B271" t="s">
        <v>827</v>
      </c>
      <c r="C271" t="s">
        <v>949</v>
      </c>
    </row>
    <row r="272" spans="1:3" ht="18">
      <c r="B272" t="s">
        <v>829</v>
      </c>
      <c r="C272" t="s">
        <v>948</v>
      </c>
    </row>
    <row r="273" spans="1:3" ht="18">
      <c r="B273" t="s">
        <v>940</v>
      </c>
      <c r="C273" t="s">
        <v>947</v>
      </c>
    </row>
    <row r="274" spans="1:3" ht="18">
      <c r="B274" t="s">
        <v>941</v>
      </c>
      <c r="C274" t="s">
        <v>946</v>
      </c>
    </row>
    <row r="275" spans="1:3" ht="18">
      <c r="B275" t="s">
        <v>942</v>
      </c>
      <c r="C275" t="s">
        <v>945</v>
      </c>
    </row>
    <row r="276" spans="1:3" ht="18">
      <c r="B276" t="s">
        <v>943</v>
      </c>
      <c r="C276" t="s">
        <v>944</v>
      </c>
    </row>
    <row r="277" spans="1:3" ht="18">
      <c r="A277" t="s">
        <v>950</v>
      </c>
      <c r="B277" t="s">
        <v>951</v>
      </c>
      <c r="C277" t="s">
        <v>955</v>
      </c>
    </row>
    <row r="278" spans="1:3" ht="18">
      <c r="B278" t="s">
        <v>952</v>
      </c>
      <c r="C278" t="s">
        <v>954</v>
      </c>
    </row>
    <row r="279" spans="1:3">
      <c r="B279" t="s">
        <v>406</v>
      </c>
      <c r="C279" t="s">
        <v>953</v>
      </c>
    </row>
    <row r="280" spans="1:3" ht="18">
      <c r="A280" t="s">
        <v>956</v>
      </c>
      <c r="B280" t="s">
        <v>957</v>
      </c>
      <c r="C280" t="s">
        <v>958</v>
      </c>
    </row>
    <row r="281" spans="1:3">
      <c r="B281" t="s">
        <v>406</v>
      </c>
      <c r="C281" t="s">
        <v>953</v>
      </c>
    </row>
    <row r="282" spans="1:3" ht="18">
      <c r="A282" t="s">
        <v>959</v>
      </c>
      <c r="B282" t="s">
        <v>960</v>
      </c>
      <c r="C282" t="s">
        <v>962</v>
      </c>
    </row>
    <row r="283" spans="1:3">
      <c r="B283" t="s">
        <v>961</v>
      </c>
      <c r="C283" t="s">
        <v>953</v>
      </c>
    </row>
    <row r="284" spans="1:3">
      <c r="A284" t="s">
        <v>963</v>
      </c>
      <c r="B284" t="s">
        <v>756</v>
      </c>
      <c r="C284" t="s">
        <v>935</v>
      </c>
    </row>
    <row r="285" spans="1:3">
      <c r="B285" t="s">
        <v>751</v>
      </c>
      <c r="C285" t="s">
        <v>965</v>
      </c>
    </row>
    <row r="286" spans="1:3">
      <c r="B286" t="s">
        <v>757</v>
      </c>
      <c r="C286" t="s">
        <v>964</v>
      </c>
    </row>
    <row r="287" spans="1:3">
      <c r="B287" t="s">
        <v>961</v>
      </c>
      <c r="C287" t="s">
        <v>953</v>
      </c>
    </row>
    <row r="288" spans="1:3">
      <c r="A288" t="s">
        <v>966</v>
      </c>
      <c r="B288" t="s">
        <v>967</v>
      </c>
      <c r="C288" t="s">
        <v>969</v>
      </c>
    </row>
    <row r="289" spans="1:3" ht="18">
      <c r="B289" t="s">
        <v>773</v>
      </c>
      <c r="C289" t="s">
        <v>968</v>
      </c>
    </row>
    <row r="290" spans="1:3">
      <c r="B290" t="s">
        <v>774</v>
      </c>
      <c r="C290" t="s">
        <v>775</v>
      </c>
    </row>
    <row r="291" spans="1:3" ht="18">
      <c r="A291" t="s">
        <v>970</v>
      </c>
      <c r="B291" t="s">
        <v>971</v>
      </c>
      <c r="C291" t="s">
        <v>974</v>
      </c>
    </row>
    <row r="292" spans="1:3" ht="18">
      <c r="B292" t="s">
        <v>972</v>
      </c>
      <c r="C292" t="s">
        <v>973</v>
      </c>
    </row>
    <row r="293" spans="1:3" ht="18">
      <c r="A293" t="s">
        <v>975</v>
      </c>
      <c r="B293" t="s">
        <v>976</v>
      </c>
      <c r="C293" t="s">
        <v>978</v>
      </c>
    </row>
    <row r="294" spans="1:3" ht="18">
      <c r="B294" t="s">
        <v>972</v>
      </c>
      <c r="C294" t="s">
        <v>977</v>
      </c>
    </row>
    <row r="295" spans="1:3" ht="18">
      <c r="A295" t="s">
        <v>979</v>
      </c>
      <c r="B295" t="s">
        <v>790</v>
      </c>
      <c r="C295" t="s">
        <v>981</v>
      </c>
    </row>
    <row r="296" spans="1:3" ht="18">
      <c r="B296" t="s">
        <v>791</v>
      </c>
      <c r="C296" t="s">
        <v>980</v>
      </c>
    </row>
    <row r="297" spans="1:3" ht="18">
      <c r="A297" t="s">
        <v>982</v>
      </c>
      <c r="B297" t="s">
        <v>795</v>
      </c>
      <c r="C297" t="s">
        <v>984</v>
      </c>
    </row>
    <row r="298" spans="1:3">
      <c r="B298" t="s">
        <v>796</v>
      </c>
      <c r="C298" t="s">
        <v>983</v>
      </c>
    </row>
    <row r="299" spans="1:3" ht="18">
      <c r="A299" t="s">
        <v>985</v>
      </c>
      <c r="B299" t="s">
        <v>800</v>
      </c>
      <c r="C299" t="s">
        <v>988</v>
      </c>
    </row>
    <row r="300" spans="1:3" ht="18">
      <c r="B300" t="s">
        <v>801</v>
      </c>
      <c r="C300" t="s">
        <v>987</v>
      </c>
    </row>
    <row r="301" spans="1:3">
      <c r="B301" t="s">
        <v>521</v>
      </c>
      <c r="C301" t="s">
        <v>986</v>
      </c>
    </row>
    <row r="302" spans="1:3" ht="18">
      <c r="A302" t="s">
        <v>989</v>
      </c>
      <c r="B302" t="s">
        <v>810</v>
      </c>
      <c r="C302" t="s">
        <v>991</v>
      </c>
    </row>
    <row r="303" spans="1:3">
      <c r="B303" t="s">
        <v>811</v>
      </c>
      <c r="C303" t="s">
        <v>990</v>
      </c>
    </row>
    <row r="304" spans="1:3">
      <c r="A304" t="s">
        <v>992</v>
      </c>
      <c r="B304" t="s">
        <v>406</v>
      </c>
      <c r="C304" t="s">
        <v>993</v>
      </c>
    </row>
    <row r="305" spans="1:3">
      <c r="B305" t="s">
        <v>521</v>
      </c>
      <c r="C305" t="s">
        <v>986</v>
      </c>
    </row>
    <row r="306" spans="1:3" ht="18">
      <c r="A306" t="s">
        <v>994</v>
      </c>
      <c r="B306" t="s">
        <v>821</v>
      </c>
      <c r="C306" t="s">
        <v>996</v>
      </c>
    </row>
    <row r="307" spans="1:3">
      <c r="B307" t="s">
        <v>822</v>
      </c>
      <c r="C307" t="s">
        <v>995</v>
      </c>
    </row>
    <row r="308" spans="1:3" ht="18">
      <c r="A308" t="s">
        <v>997</v>
      </c>
      <c r="B308" t="s">
        <v>998</v>
      </c>
      <c r="C308" t="s">
        <v>999</v>
      </c>
    </row>
    <row r="309" spans="1:3">
      <c r="B309" t="s">
        <v>442</v>
      </c>
      <c r="C309" t="s">
        <v>927</v>
      </c>
    </row>
    <row r="310" spans="1:3" ht="18">
      <c r="A310" t="s">
        <v>1000</v>
      </c>
      <c r="B310" t="s">
        <v>839</v>
      </c>
      <c r="C310" t="s">
        <v>1002</v>
      </c>
    </row>
    <row r="311" spans="1:3" ht="18">
      <c r="B311" t="s">
        <v>790</v>
      </c>
      <c r="C311" t="s">
        <v>1001</v>
      </c>
    </row>
    <row r="312" spans="1:3" ht="18">
      <c r="A312" t="s">
        <v>1003</v>
      </c>
      <c r="B312" t="s">
        <v>1004</v>
      </c>
      <c r="C312" t="s">
        <v>1007</v>
      </c>
    </row>
    <row r="313" spans="1:3" ht="18">
      <c r="B313" t="s">
        <v>1005</v>
      </c>
      <c r="C313" t="s">
        <v>1006</v>
      </c>
    </row>
    <row r="314" spans="1:3" ht="18">
      <c r="A314" t="s">
        <v>1008</v>
      </c>
      <c r="B314" t="s">
        <v>1009</v>
      </c>
      <c r="C314" t="s">
        <v>1012</v>
      </c>
    </row>
    <row r="315" spans="1:3" ht="18">
      <c r="B315" t="s">
        <v>1010</v>
      </c>
      <c r="C315" t="s">
        <v>1011</v>
      </c>
    </row>
    <row r="316" spans="1:3" ht="18">
      <c r="A316" t="s">
        <v>1013</v>
      </c>
      <c r="B316" t="s">
        <v>1010</v>
      </c>
      <c r="C316" t="s">
        <v>1014</v>
      </c>
    </row>
    <row r="317" spans="1:3">
      <c r="B317" t="s">
        <v>442</v>
      </c>
      <c r="C317" t="s">
        <v>986</v>
      </c>
    </row>
    <row r="318" spans="1:3" ht="18">
      <c r="A318" t="s">
        <v>1015</v>
      </c>
      <c r="B318" t="s">
        <v>892</v>
      </c>
      <c r="C318" t="s">
        <v>1017</v>
      </c>
    </row>
    <row r="319" spans="1:3">
      <c r="B319" t="s">
        <v>442</v>
      </c>
      <c r="C319" t="s">
        <v>1016</v>
      </c>
    </row>
    <row r="320" spans="1:3">
      <c r="A320" t="s">
        <v>1018</v>
      </c>
      <c r="B320" t="s">
        <v>1019</v>
      </c>
      <c r="C320" t="s">
        <v>1021</v>
      </c>
    </row>
    <row r="321" spans="1:3" ht="18">
      <c r="B321" t="s">
        <v>1010</v>
      </c>
      <c r="C321" t="s">
        <v>1020</v>
      </c>
    </row>
    <row r="322" spans="1:3">
      <c r="A322" t="s">
        <v>1022</v>
      </c>
      <c r="B322" t="s">
        <v>1019</v>
      </c>
      <c r="C322" t="s">
        <v>1027</v>
      </c>
    </row>
    <row r="323" spans="1:3" ht="18">
      <c r="B323" t="s">
        <v>1023</v>
      </c>
      <c r="C323" t="s">
        <v>1026</v>
      </c>
    </row>
    <row r="324" spans="1:3" ht="18">
      <c r="B324" t="s">
        <v>1024</v>
      </c>
      <c r="C324" t="s">
        <v>1025</v>
      </c>
    </row>
    <row r="325" spans="1:3" ht="18">
      <c r="A325" t="s">
        <v>1028</v>
      </c>
      <c r="B325" t="s">
        <v>1029</v>
      </c>
      <c r="C325" t="s">
        <v>1031</v>
      </c>
    </row>
    <row r="326" spans="1:3">
      <c r="B326" t="s">
        <v>961</v>
      </c>
      <c r="C326" t="s">
        <v>1030</v>
      </c>
    </row>
    <row r="327" spans="1:3" ht="18">
      <c r="A327" t="s">
        <v>1032</v>
      </c>
      <c r="B327" t="s">
        <v>1033</v>
      </c>
      <c r="C327" t="s">
        <v>1036</v>
      </c>
    </row>
    <row r="328" spans="1:3">
      <c r="B328" t="s">
        <v>1034</v>
      </c>
      <c r="C328" t="s">
        <v>1035</v>
      </c>
    </row>
    <row r="329" spans="1:3" ht="18">
      <c r="A329" t="s">
        <v>1037</v>
      </c>
      <c r="B329" t="s">
        <v>754</v>
      </c>
      <c r="C329" t="s">
        <v>1041</v>
      </c>
    </row>
    <row r="330" spans="1:3" ht="18">
      <c r="B330" t="s">
        <v>755</v>
      </c>
      <c r="C330" t="s">
        <v>1040</v>
      </c>
    </row>
    <row r="331" spans="1:3" ht="18">
      <c r="B331" t="s">
        <v>827</v>
      </c>
      <c r="C331" t="s">
        <v>1039</v>
      </c>
    </row>
    <row r="332" spans="1:3" ht="18">
      <c r="B332" t="s">
        <v>829</v>
      </c>
      <c r="C332" t="s">
        <v>1038</v>
      </c>
    </row>
    <row r="333" spans="1:3" ht="18">
      <c r="A333" t="s">
        <v>1042</v>
      </c>
      <c r="B333" t="s">
        <v>1043</v>
      </c>
      <c r="C333" t="s">
        <v>1047</v>
      </c>
    </row>
    <row r="334" spans="1:3" ht="18">
      <c r="B334" t="s">
        <v>723</v>
      </c>
      <c r="C334" t="s">
        <v>1039</v>
      </c>
    </row>
    <row r="335" spans="1:3" ht="18">
      <c r="B335" t="s">
        <v>1044</v>
      </c>
      <c r="C335" t="s">
        <v>1046</v>
      </c>
    </row>
    <row r="336" spans="1:3">
      <c r="B336" t="s">
        <v>1045</v>
      </c>
      <c r="C336" t="s">
        <v>1038</v>
      </c>
    </row>
    <row r="337" spans="1:3" ht="18">
      <c r="A337" t="s">
        <v>1048</v>
      </c>
      <c r="B337" t="s">
        <v>1049</v>
      </c>
      <c r="C337" t="s">
        <v>1052</v>
      </c>
    </row>
    <row r="338" spans="1:3" ht="18">
      <c r="B338" t="s">
        <v>723</v>
      </c>
      <c r="C338" t="s">
        <v>1039</v>
      </c>
    </row>
    <row r="339" spans="1:3" ht="18">
      <c r="B339" t="s">
        <v>1050</v>
      </c>
      <c r="C339" t="s">
        <v>1051</v>
      </c>
    </row>
    <row r="340" spans="1:3" ht="18">
      <c r="B340" t="s">
        <v>725</v>
      </c>
      <c r="C340" t="s">
        <v>1038</v>
      </c>
    </row>
    <row r="341" spans="1:3" ht="18.75">
      <c r="A341" t="s">
        <v>1053</v>
      </c>
      <c r="B341" t="s">
        <v>1054</v>
      </c>
      <c r="C341" t="s">
        <v>1061</v>
      </c>
    </row>
    <row r="342" spans="1:3" ht="18.75">
      <c r="B342" t="s">
        <v>1055</v>
      </c>
      <c r="C342" t="s">
        <v>1060</v>
      </c>
    </row>
    <row r="343" spans="1:3" ht="18.75">
      <c r="B343" t="s">
        <v>1056</v>
      </c>
      <c r="C343" t="s">
        <v>1059</v>
      </c>
    </row>
    <row r="344" spans="1:3" ht="18">
      <c r="B344" t="s">
        <v>1057</v>
      </c>
      <c r="C344" t="s">
        <v>1058</v>
      </c>
    </row>
    <row r="345" spans="1:3" ht="18">
      <c r="A345" t="s">
        <v>1062</v>
      </c>
      <c r="B345" t="s">
        <v>1063</v>
      </c>
      <c r="C345" t="s">
        <v>1068</v>
      </c>
    </row>
    <row r="346" spans="1:3" ht="18">
      <c r="B346" t="s">
        <v>1064</v>
      </c>
      <c r="C346" t="s">
        <v>1067</v>
      </c>
    </row>
    <row r="347" spans="1:3" ht="18">
      <c r="B347" t="s">
        <v>1065</v>
      </c>
      <c r="C347" t="s">
        <v>1066</v>
      </c>
    </row>
    <row r="348" spans="1:3" ht="18">
      <c r="A348" t="s">
        <v>1069</v>
      </c>
      <c r="B348" t="s">
        <v>525</v>
      </c>
      <c r="C348" t="s">
        <v>1072</v>
      </c>
    </row>
    <row r="349" spans="1:3" ht="18">
      <c r="B349" t="s">
        <v>1070</v>
      </c>
      <c r="C349" t="s">
        <v>1071</v>
      </c>
    </row>
    <row r="350" spans="1:3" ht="18">
      <c r="B350" t="s">
        <v>529</v>
      </c>
      <c r="C350" t="s">
        <v>530</v>
      </c>
    </row>
    <row r="351" spans="1:3" ht="18">
      <c r="A351" t="s">
        <v>1073</v>
      </c>
      <c r="B351" t="s">
        <v>1074</v>
      </c>
      <c r="C351" t="s">
        <v>1077</v>
      </c>
    </row>
    <row r="352" spans="1:3">
      <c r="B352" t="s">
        <v>1075</v>
      </c>
      <c r="C352" t="s">
        <v>1076</v>
      </c>
    </row>
    <row r="353" spans="1:3" ht="18">
      <c r="A353" t="s">
        <v>1078</v>
      </c>
      <c r="B353" t="s">
        <v>697</v>
      </c>
      <c r="C353" t="s">
        <v>1084</v>
      </c>
    </row>
    <row r="354" spans="1:3" ht="18">
      <c r="B354" t="s">
        <v>1079</v>
      </c>
      <c r="C354" t="s">
        <v>1083</v>
      </c>
    </row>
    <row r="355" spans="1:3" ht="18">
      <c r="B355" t="s">
        <v>1080</v>
      </c>
      <c r="C355" t="s">
        <v>1082</v>
      </c>
    </row>
    <row r="356" spans="1:3">
      <c r="B356" t="s">
        <v>442</v>
      </c>
      <c r="C356" t="s">
        <v>1081</v>
      </c>
    </row>
    <row r="357" spans="1:3" ht="18">
      <c r="A357" t="s">
        <v>1085</v>
      </c>
      <c r="B357" t="s">
        <v>1080</v>
      </c>
      <c r="C357" t="s">
        <v>1088</v>
      </c>
    </row>
    <row r="358" spans="1:3" ht="18">
      <c r="B358" t="s">
        <v>1086</v>
      </c>
      <c r="C358" t="s">
        <v>1087</v>
      </c>
    </row>
    <row r="359" spans="1:3">
      <c r="B359" t="s">
        <v>1075</v>
      </c>
      <c r="C359" t="s">
        <v>1076</v>
      </c>
    </row>
    <row r="360" spans="1:3" ht="18.75">
      <c r="A360" t="s">
        <v>1089</v>
      </c>
      <c r="B360" t="s">
        <v>1090</v>
      </c>
      <c r="C360" t="s">
        <v>1101</v>
      </c>
    </row>
    <row r="361" spans="1:3" ht="18.75">
      <c r="B361" t="s">
        <v>1092</v>
      </c>
      <c r="C361" t="s">
        <v>1100</v>
      </c>
    </row>
    <row r="362" spans="1:3" ht="18.75">
      <c r="B362" t="s">
        <v>1091</v>
      </c>
      <c r="C362" t="s">
        <v>1099</v>
      </c>
    </row>
    <row r="363" spans="1:3" ht="18.75">
      <c r="B363" t="s">
        <v>1093</v>
      </c>
      <c r="C363" t="s">
        <v>1098</v>
      </c>
    </row>
    <row r="364" spans="1:3" ht="18.75">
      <c r="B364" t="s">
        <v>1094</v>
      </c>
      <c r="C364" t="s">
        <v>1097</v>
      </c>
    </row>
    <row r="365" spans="1:3" ht="18.75">
      <c r="B365" t="s">
        <v>1095</v>
      </c>
      <c r="C365" t="s">
        <v>1096</v>
      </c>
    </row>
    <row r="366" spans="1:3">
      <c r="A366" t="s">
        <v>1102</v>
      </c>
      <c r="B366" t="s">
        <v>479</v>
      </c>
      <c r="C366" t="s">
        <v>1103</v>
      </c>
    </row>
    <row r="367" spans="1:3">
      <c r="B367" t="s">
        <v>1075</v>
      </c>
      <c r="C367" t="s">
        <v>1076</v>
      </c>
    </row>
    <row r="368" spans="1:3">
      <c r="A368" t="s">
        <v>1104</v>
      </c>
      <c r="B368" t="s">
        <v>480</v>
      </c>
      <c r="C368" t="s">
        <v>1105</v>
      </c>
    </row>
    <row r="369" spans="1:3">
      <c r="B369" t="s">
        <v>479</v>
      </c>
      <c r="C369" t="s">
        <v>1103</v>
      </c>
    </row>
    <row r="370" spans="1:3" ht="18">
      <c r="A370" t="s">
        <v>1106</v>
      </c>
      <c r="B370" t="s">
        <v>1107</v>
      </c>
      <c r="C370" t="s">
        <v>1110</v>
      </c>
    </row>
    <row r="371" spans="1:3" ht="18">
      <c r="B371" t="s">
        <v>1108</v>
      </c>
      <c r="C371" t="s">
        <v>1109</v>
      </c>
    </row>
    <row r="372" spans="1:3" ht="18">
      <c r="A372" t="s">
        <v>1111</v>
      </c>
      <c r="B372" t="s">
        <v>1112</v>
      </c>
      <c r="C372" t="s">
        <v>1113</v>
      </c>
    </row>
    <row r="373" spans="1:3">
      <c r="B373" t="s">
        <v>442</v>
      </c>
      <c r="C373" t="s">
        <v>1081</v>
      </c>
    </row>
    <row r="374" spans="1:3" ht="18">
      <c r="A374" t="s">
        <v>1114</v>
      </c>
      <c r="B374" t="s">
        <v>1115</v>
      </c>
      <c r="C374" t="s">
        <v>1116</v>
      </c>
    </row>
    <row r="375" spans="1:3">
      <c r="B375" t="s">
        <v>442</v>
      </c>
      <c r="C375" t="s">
        <v>1081</v>
      </c>
    </row>
    <row r="376" spans="1:3" ht="18">
      <c r="A376" t="s">
        <v>1117</v>
      </c>
      <c r="B376" t="s">
        <v>1118</v>
      </c>
      <c r="C376" t="s">
        <v>1119</v>
      </c>
    </row>
    <row r="377" spans="1:3">
      <c r="B377" t="s">
        <v>442</v>
      </c>
      <c r="C377" t="s">
        <v>1081</v>
      </c>
    </row>
    <row r="378" spans="1:3" ht="18">
      <c r="A378" t="s">
        <v>1120</v>
      </c>
      <c r="B378" t="s">
        <v>1121</v>
      </c>
      <c r="C378" t="s">
        <v>1122</v>
      </c>
    </row>
    <row r="379" spans="1:3">
      <c r="B379" t="s">
        <v>442</v>
      </c>
      <c r="C379" t="s">
        <v>1081</v>
      </c>
    </row>
    <row r="380" spans="1:3" ht="18">
      <c r="A380" t="s">
        <v>1123</v>
      </c>
      <c r="B380" t="s">
        <v>1124</v>
      </c>
      <c r="C380" t="s">
        <v>1133</v>
      </c>
    </row>
    <row r="381" spans="1:3" ht="18">
      <c r="B381" t="s">
        <v>1125</v>
      </c>
      <c r="C381" t="s">
        <v>1132</v>
      </c>
    </row>
    <row r="382" spans="1:3" ht="18">
      <c r="B382" t="s">
        <v>1126</v>
      </c>
      <c r="C382" t="s">
        <v>1131</v>
      </c>
    </row>
    <row r="383" spans="1:3" ht="18">
      <c r="B383" t="s">
        <v>1127</v>
      </c>
      <c r="C383" t="s">
        <v>1130</v>
      </c>
    </row>
    <row r="384" spans="1:3">
      <c r="B384" t="s">
        <v>1128</v>
      </c>
      <c r="C384" t="s">
        <v>1129</v>
      </c>
    </row>
    <row r="385" spans="1:3" ht="18">
      <c r="A385" t="s">
        <v>1134</v>
      </c>
      <c r="B385" t="s">
        <v>1135</v>
      </c>
      <c r="C385" t="s">
        <v>1138</v>
      </c>
    </row>
    <row r="386" spans="1:3" ht="18">
      <c r="B386" t="s">
        <v>1136</v>
      </c>
      <c r="C386" t="s">
        <v>1137</v>
      </c>
    </row>
    <row r="387" spans="1:3" ht="18">
      <c r="A387" t="s">
        <v>1139</v>
      </c>
      <c r="B387" t="s">
        <v>1140</v>
      </c>
      <c r="C387" t="s">
        <v>1151</v>
      </c>
    </row>
    <row r="388" spans="1:3" ht="18">
      <c r="B388" t="s">
        <v>1141</v>
      </c>
      <c r="C388" t="s">
        <v>1150</v>
      </c>
    </row>
    <row r="389" spans="1:3" ht="18">
      <c r="B389" t="s">
        <v>1142</v>
      </c>
      <c r="C389" t="s">
        <v>1149</v>
      </c>
    </row>
    <row r="390" spans="1:3" ht="18">
      <c r="B390" t="s">
        <v>1143</v>
      </c>
      <c r="C390" t="s">
        <v>1148</v>
      </c>
    </row>
    <row r="391" spans="1:3" ht="18">
      <c r="B391" t="s">
        <v>1144</v>
      </c>
      <c r="C391" t="s">
        <v>1152</v>
      </c>
    </row>
    <row r="392" spans="1:3" ht="18">
      <c r="B392" t="s">
        <v>1145</v>
      </c>
      <c r="C392" t="s">
        <v>1147</v>
      </c>
    </row>
    <row r="393" spans="1:3">
      <c r="B393" t="s">
        <v>502</v>
      </c>
      <c r="C393" t="s">
        <v>1146</v>
      </c>
    </row>
    <row r="394" spans="1:3" ht="18">
      <c r="A394" t="s">
        <v>1153</v>
      </c>
      <c r="B394" t="s">
        <v>1154</v>
      </c>
      <c r="C394" t="s">
        <v>1156</v>
      </c>
    </row>
    <row r="395" spans="1:3">
      <c r="B395" t="s">
        <v>1128</v>
      </c>
      <c r="C395" t="s">
        <v>1155</v>
      </c>
    </row>
    <row r="396" spans="1:3" ht="18">
      <c r="A396" t="s">
        <v>1157</v>
      </c>
      <c r="B396" t="s">
        <v>1158</v>
      </c>
      <c r="C396" t="s">
        <v>1160</v>
      </c>
    </row>
    <row r="397" spans="1:3" ht="18">
      <c r="B397" t="s">
        <v>1154</v>
      </c>
      <c r="C397" t="s">
        <v>1159</v>
      </c>
    </row>
    <row r="398" spans="1:3" ht="18">
      <c r="A398" t="s">
        <v>1161</v>
      </c>
      <c r="B398" t="s">
        <v>951</v>
      </c>
      <c r="C398" t="s">
        <v>1164</v>
      </c>
    </row>
    <row r="399" spans="1:3" ht="18">
      <c r="B399" t="s">
        <v>952</v>
      </c>
      <c r="C399" t="s">
        <v>1163</v>
      </c>
    </row>
    <row r="400" spans="1:3">
      <c r="B400" t="s">
        <v>406</v>
      </c>
      <c r="C400" t="s">
        <v>1162</v>
      </c>
    </row>
    <row r="401" spans="1:3">
      <c r="A401" t="s">
        <v>1165</v>
      </c>
      <c r="B401" t="s">
        <v>1166</v>
      </c>
      <c r="C401" t="s">
        <v>1169</v>
      </c>
    </row>
    <row r="402" spans="1:3">
      <c r="B402" t="s">
        <v>1167</v>
      </c>
      <c r="C402" t="s">
        <v>1168</v>
      </c>
    </row>
    <row r="403" spans="1:3" ht="18">
      <c r="A403" t="s">
        <v>1170</v>
      </c>
      <c r="B403" t="s">
        <v>800</v>
      </c>
      <c r="C403" t="s">
        <v>1173</v>
      </c>
    </row>
    <row r="404" spans="1:3" ht="18">
      <c r="B404" t="s">
        <v>801</v>
      </c>
      <c r="C404" t="s">
        <v>1172</v>
      </c>
    </row>
    <row r="405" spans="1:3">
      <c r="B405" t="s">
        <v>521</v>
      </c>
      <c r="C405" t="s">
        <v>1171</v>
      </c>
    </row>
    <row r="406" spans="1:3" ht="18">
      <c r="A406" t="s">
        <v>1174</v>
      </c>
      <c r="B406" t="s">
        <v>827</v>
      </c>
      <c r="C406" t="s">
        <v>1181</v>
      </c>
    </row>
    <row r="407" spans="1:3" ht="18">
      <c r="B407" t="s">
        <v>829</v>
      </c>
      <c r="C407" t="s">
        <v>1180</v>
      </c>
    </row>
    <row r="408" spans="1:3" ht="18">
      <c r="B408" t="s">
        <v>940</v>
      </c>
      <c r="C408" t="s">
        <v>1179</v>
      </c>
    </row>
    <row r="409" spans="1:3" ht="18">
      <c r="B409" t="s">
        <v>852</v>
      </c>
      <c r="C409" t="s">
        <v>1178</v>
      </c>
    </row>
    <row r="410" spans="1:3" ht="18">
      <c r="B410" t="s">
        <v>853</v>
      </c>
      <c r="C410" t="s">
        <v>1177</v>
      </c>
    </row>
    <row r="411" spans="1:3" ht="18">
      <c r="B411" t="s">
        <v>1175</v>
      </c>
      <c r="C411" t="s">
        <v>1176</v>
      </c>
    </row>
    <row r="412" spans="1:3" ht="18">
      <c r="A412" t="s">
        <v>1182</v>
      </c>
      <c r="B412" t="s">
        <v>1183</v>
      </c>
      <c r="C412" t="s">
        <v>1185</v>
      </c>
    </row>
    <row r="413" spans="1:3">
      <c r="B413" t="s">
        <v>442</v>
      </c>
      <c r="C413" t="s">
        <v>1184</v>
      </c>
    </row>
    <row r="414" spans="1:3">
      <c r="A414" t="s">
        <v>1186</v>
      </c>
      <c r="B414" t="s">
        <v>1019</v>
      </c>
      <c r="C414" t="s">
        <v>1189</v>
      </c>
    </row>
    <row r="415" spans="1:3" ht="18">
      <c r="B415" t="s">
        <v>1187</v>
      </c>
      <c r="C415" t="s">
        <v>1188</v>
      </c>
    </row>
    <row r="416" spans="1:3" ht="18">
      <c r="A416" t="s">
        <v>1190</v>
      </c>
      <c r="B416" t="s">
        <v>734</v>
      </c>
      <c r="C416" t="s">
        <v>1194</v>
      </c>
    </row>
    <row r="417" spans="1:3" ht="18">
      <c r="B417" t="s">
        <v>735</v>
      </c>
      <c r="C417" t="s">
        <v>1193</v>
      </c>
    </row>
    <row r="418" spans="1:3" ht="18">
      <c r="B418" t="s">
        <v>723</v>
      </c>
      <c r="C418" t="s">
        <v>1192</v>
      </c>
    </row>
    <row r="419" spans="1:3" ht="18">
      <c r="B419" t="s">
        <v>725</v>
      </c>
      <c r="C419" t="s">
        <v>1191</v>
      </c>
    </row>
    <row r="420" spans="1:3" ht="18">
      <c r="A420" t="s">
        <v>1195</v>
      </c>
      <c r="B420" t="s">
        <v>1196</v>
      </c>
      <c r="C420" t="s">
        <v>1199</v>
      </c>
    </row>
    <row r="421" spans="1:3" ht="18">
      <c r="B421" t="s">
        <v>1197</v>
      </c>
      <c r="C421" t="s">
        <v>1198</v>
      </c>
    </row>
    <row r="422" spans="1:3" ht="18">
      <c r="A422" t="s">
        <v>1200</v>
      </c>
      <c r="B422" t="s">
        <v>1201</v>
      </c>
      <c r="C422" t="s">
        <v>1202</v>
      </c>
    </row>
    <row r="423" spans="1:3" ht="18">
      <c r="A423" t="s">
        <v>1203</v>
      </c>
      <c r="B423" t="s">
        <v>827</v>
      </c>
      <c r="C423" t="s">
        <v>1207</v>
      </c>
    </row>
    <row r="424" spans="1:3" ht="18">
      <c r="B424" t="s">
        <v>829</v>
      </c>
      <c r="C424" t="s">
        <v>1206</v>
      </c>
    </row>
    <row r="425" spans="1:3" ht="18">
      <c r="B425" t="s">
        <v>940</v>
      </c>
      <c r="C425" t="s">
        <v>1205</v>
      </c>
    </row>
    <row r="426" spans="1:3" ht="18">
      <c r="B426" t="s">
        <v>856</v>
      </c>
      <c r="C426" t="s">
        <v>1204</v>
      </c>
    </row>
    <row r="427" spans="1:3" ht="18">
      <c r="A427" t="s">
        <v>1208</v>
      </c>
      <c r="B427" t="s">
        <v>1209</v>
      </c>
      <c r="C427" t="s">
        <v>1211</v>
      </c>
    </row>
    <row r="428" spans="1:3">
      <c r="B428" t="s">
        <v>1128</v>
      </c>
      <c r="C428" t="s">
        <v>1210</v>
      </c>
    </row>
    <row r="429" spans="1:3" ht="18">
      <c r="A429" t="s">
        <v>1212</v>
      </c>
      <c r="B429" t="s">
        <v>1213</v>
      </c>
      <c r="C429" t="s">
        <v>1215</v>
      </c>
    </row>
    <row r="430" spans="1:3" ht="18">
      <c r="B430" t="s">
        <v>1209</v>
      </c>
      <c r="C430" t="s">
        <v>1214</v>
      </c>
    </row>
    <row r="431" spans="1:3" ht="18">
      <c r="A431" t="s">
        <v>1216</v>
      </c>
      <c r="B431" t="s">
        <v>1217</v>
      </c>
      <c r="C431" t="s">
        <v>1219</v>
      </c>
    </row>
    <row r="432" spans="1:3">
      <c r="B432" t="s">
        <v>406</v>
      </c>
      <c r="C432" t="s">
        <v>1218</v>
      </c>
    </row>
    <row r="433" spans="1:3">
      <c r="A433" t="s">
        <v>1220</v>
      </c>
      <c r="B433" t="s">
        <v>1166</v>
      </c>
      <c r="C433" t="s">
        <v>1222</v>
      </c>
    </row>
    <row r="434" spans="1:3">
      <c r="B434" t="s">
        <v>1167</v>
      </c>
      <c r="C434" t="s">
        <v>1221</v>
      </c>
    </row>
    <row r="435" spans="1:3" ht="18.75">
      <c r="A435" t="s">
        <v>1223</v>
      </c>
      <c r="B435" t="s">
        <v>1224</v>
      </c>
      <c r="C435" t="s">
        <v>1229</v>
      </c>
    </row>
    <row r="436" spans="1:3" ht="18.75">
      <c r="B436" t="s">
        <v>1225</v>
      </c>
      <c r="C436" t="s">
        <v>1228</v>
      </c>
    </row>
    <row r="437" spans="1:3" ht="17.25">
      <c r="B437" t="s">
        <v>1226</v>
      </c>
      <c r="C437" t="s">
        <v>1227</v>
      </c>
    </row>
    <row r="438" spans="1:3" ht="18">
      <c r="A438" t="s">
        <v>1230</v>
      </c>
      <c r="B438" t="s">
        <v>1231</v>
      </c>
      <c r="C438" t="s">
        <v>1233</v>
      </c>
    </row>
    <row r="439" spans="1:3" ht="18">
      <c r="B439" t="s">
        <v>697</v>
      </c>
      <c r="C439" t="s">
        <v>1232</v>
      </c>
    </row>
    <row r="440" spans="1:3" ht="18">
      <c r="A440" t="s">
        <v>1234</v>
      </c>
      <c r="B440" t="s">
        <v>827</v>
      </c>
      <c r="C440" t="s">
        <v>1242</v>
      </c>
    </row>
    <row r="441" spans="1:3" ht="18">
      <c r="B441" t="s">
        <v>829</v>
      </c>
      <c r="C441" t="s">
        <v>1241</v>
      </c>
    </row>
    <row r="442" spans="1:3" ht="18">
      <c r="B442" t="s">
        <v>940</v>
      </c>
      <c r="C442" t="s">
        <v>1240</v>
      </c>
    </row>
    <row r="443" spans="1:3" ht="18">
      <c r="B443" t="s">
        <v>856</v>
      </c>
      <c r="C443" t="s">
        <v>1239</v>
      </c>
    </row>
    <row r="444" spans="1:3" ht="18">
      <c r="B444" t="s">
        <v>1235</v>
      </c>
      <c r="C444" t="s">
        <v>1238</v>
      </c>
    </row>
    <row r="445" spans="1:3" ht="18">
      <c r="B445" t="s">
        <v>1236</v>
      </c>
      <c r="C445" t="s">
        <v>1237</v>
      </c>
    </row>
    <row r="446" spans="1:3" ht="18">
      <c r="A446" t="s">
        <v>1243</v>
      </c>
      <c r="B446" t="s">
        <v>881</v>
      </c>
      <c r="C446" t="s">
        <v>1246</v>
      </c>
    </row>
    <row r="447" spans="1:3" ht="18">
      <c r="B447" t="s">
        <v>872</v>
      </c>
      <c r="C447" t="s">
        <v>1245</v>
      </c>
    </row>
    <row r="448" spans="1:3">
      <c r="B448" t="s">
        <v>479</v>
      </c>
      <c r="C448" t="s">
        <v>1244</v>
      </c>
    </row>
    <row r="449" spans="1:3" ht="18">
      <c r="A449" t="s">
        <v>1247</v>
      </c>
      <c r="B449" t="s">
        <v>773</v>
      </c>
      <c r="C449" t="s">
        <v>1249</v>
      </c>
    </row>
    <row r="450" spans="1:3">
      <c r="B450" t="s">
        <v>442</v>
      </c>
      <c r="C450" t="s">
        <v>1248</v>
      </c>
    </row>
    <row r="451" spans="1:3" ht="18">
      <c r="A451" t="s">
        <v>1250</v>
      </c>
      <c r="B451" t="s">
        <v>1251</v>
      </c>
      <c r="C451" t="s">
        <v>1254</v>
      </c>
    </row>
    <row r="452" spans="1:3">
      <c r="B452" t="s">
        <v>1252</v>
      </c>
      <c r="C452" t="s">
        <v>1253</v>
      </c>
    </row>
    <row r="453" spans="1:3" ht="18.75">
      <c r="A453" t="s">
        <v>1255</v>
      </c>
      <c r="B453" t="s">
        <v>1256</v>
      </c>
      <c r="C453" t="s">
        <v>1264</v>
      </c>
    </row>
    <row r="454" spans="1:3" ht="18.75">
      <c r="B454" t="s">
        <v>1257</v>
      </c>
      <c r="C454" t="s">
        <v>1263</v>
      </c>
    </row>
    <row r="455" spans="1:3" ht="18.75">
      <c r="B455" t="s">
        <v>1258</v>
      </c>
      <c r="C455" t="s">
        <v>1262</v>
      </c>
    </row>
    <row r="456" spans="1:3" ht="18">
      <c r="B456" t="s">
        <v>1259</v>
      </c>
      <c r="C456" t="s">
        <v>1264</v>
      </c>
    </row>
    <row r="457" spans="1:3" ht="18">
      <c r="B457" t="s">
        <v>1260</v>
      </c>
      <c r="C457" t="s">
        <v>1263</v>
      </c>
    </row>
    <row r="458" spans="1:3" ht="18">
      <c r="B458" t="s">
        <v>1261</v>
      </c>
      <c r="C458" t="s">
        <v>1262</v>
      </c>
    </row>
    <row r="459" spans="1:3" ht="18.75">
      <c r="A459" t="s">
        <v>1265</v>
      </c>
      <c r="B459" t="s">
        <v>1267</v>
      </c>
      <c r="C459" t="s">
        <v>1270</v>
      </c>
    </row>
    <row r="460" spans="1:3" ht="18.75">
      <c r="B460" t="s">
        <v>1268</v>
      </c>
      <c r="C460" t="s">
        <v>1269</v>
      </c>
    </row>
    <row r="461" spans="1:3" ht="18">
      <c r="B461" t="s">
        <v>1266</v>
      </c>
      <c r="C461" t="s">
        <v>692</v>
      </c>
    </row>
    <row r="462" spans="1:3" ht="18.75">
      <c r="A462" t="s">
        <v>1271</v>
      </c>
      <c r="B462" t="s">
        <v>1273</v>
      </c>
      <c r="C462" t="s">
        <v>1270</v>
      </c>
    </row>
    <row r="463" spans="1:3" ht="18.75">
      <c r="B463" t="s">
        <v>1274</v>
      </c>
      <c r="C463" t="s">
        <v>1269</v>
      </c>
    </row>
    <row r="464" spans="1:3" ht="18">
      <c r="B464" t="s">
        <v>1272</v>
      </c>
      <c r="C464" t="s">
        <v>1275</v>
      </c>
    </row>
    <row r="465" spans="1:3" ht="18.75">
      <c r="A465" t="s">
        <v>1276</v>
      </c>
      <c r="B465" t="s">
        <v>1277</v>
      </c>
      <c r="C465" t="s">
        <v>1280</v>
      </c>
    </row>
    <row r="466" spans="1:3" ht="18">
      <c r="B466" t="s">
        <v>1278</v>
      </c>
      <c r="C466" t="s">
        <v>1279</v>
      </c>
    </row>
    <row r="467" spans="1:3" ht="18">
      <c r="A467" t="s">
        <v>1281</v>
      </c>
      <c r="B467" t="s">
        <v>1282</v>
      </c>
      <c r="C467" t="s">
        <v>1283</v>
      </c>
    </row>
    <row r="468" spans="1:3" ht="18">
      <c r="A468" t="s">
        <v>1284</v>
      </c>
      <c r="B468" t="s">
        <v>1285</v>
      </c>
      <c r="C468" t="s">
        <v>1288</v>
      </c>
    </row>
    <row r="469" spans="1:3" ht="18">
      <c r="B469" t="s">
        <v>1286</v>
      </c>
      <c r="C469" t="s">
        <v>1287</v>
      </c>
    </row>
    <row r="470" spans="1:3" ht="18.75">
      <c r="A470" t="s">
        <v>1289</v>
      </c>
      <c r="B470" t="s">
        <v>1290</v>
      </c>
      <c r="C470" t="s">
        <v>1293</v>
      </c>
    </row>
    <row r="471" spans="1:3" ht="18.75">
      <c r="B471" t="s">
        <v>1291</v>
      </c>
      <c r="C471" t="s">
        <v>1292</v>
      </c>
    </row>
    <row r="472" spans="1:3" ht="18">
      <c r="A472" t="s">
        <v>1294</v>
      </c>
      <c r="B472" t="s">
        <v>1295</v>
      </c>
      <c r="C472" t="s">
        <v>1296</v>
      </c>
    </row>
    <row r="473" spans="1:3">
      <c r="B473" t="s">
        <v>442</v>
      </c>
      <c r="C473" t="s">
        <v>551</v>
      </c>
    </row>
    <row r="474" spans="1:3" ht="18">
      <c r="A474" t="s">
        <v>1297</v>
      </c>
      <c r="B474" t="s">
        <v>1298</v>
      </c>
      <c r="C474" t="s">
        <v>1300</v>
      </c>
    </row>
    <row r="475" spans="1:3">
      <c r="B475" t="s">
        <v>1075</v>
      </c>
      <c r="C475" t="s">
        <v>1299</v>
      </c>
    </row>
    <row r="476" spans="1:3" ht="18">
      <c r="A476" t="s">
        <v>1301</v>
      </c>
      <c r="B476" t="s">
        <v>1302</v>
      </c>
      <c r="C476" t="s">
        <v>1312</v>
      </c>
    </row>
    <row r="477" spans="1:3" ht="18">
      <c r="B477" t="s">
        <v>1303</v>
      </c>
      <c r="C477" t="s">
        <v>1311</v>
      </c>
    </row>
    <row r="478" spans="1:3" ht="18">
      <c r="B478" t="s">
        <v>1304</v>
      </c>
      <c r="C478" t="s">
        <v>1310</v>
      </c>
    </row>
    <row r="479" spans="1:3" ht="18">
      <c r="B479" t="s">
        <v>1305</v>
      </c>
      <c r="C479" t="s">
        <v>1309</v>
      </c>
    </row>
    <row r="480" spans="1:3" ht="18">
      <c r="B480" t="s">
        <v>1306</v>
      </c>
      <c r="C480" t="s">
        <v>1308</v>
      </c>
    </row>
    <row r="481" spans="1:3" ht="18">
      <c r="B481" t="s">
        <v>1057</v>
      </c>
      <c r="C481" t="s">
        <v>1307</v>
      </c>
    </row>
    <row r="482" spans="1:3" ht="18">
      <c r="A482" t="s">
        <v>1313</v>
      </c>
      <c r="B482" t="s">
        <v>1314</v>
      </c>
      <c r="C482" t="s">
        <v>1325</v>
      </c>
    </row>
    <row r="483" spans="1:3" ht="18">
      <c r="B483" t="s">
        <v>1315</v>
      </c>
      <c r="C483" t="s">
        <v>1324</v>
      </c>
    </row>
    <row r="484" spans="1:3" ht="18">
      <c r="B484" t="s">
        <v>1316</v>
      </c>
      <c r="C484" t="s">
        <v>1323</v>
      </c>
    </row>
    <row r="485" spans="1:3" ht="18">
      <c r="B485" t="s">
        <v>1317</v>
      </c>
      <c r="C485" t="s">
        <v>1322</v>
      </c>
    </row>
    <row r="486" spans="1:3" ht="18">
      <c r="B486" t="s">
        <v>1318</v>
      </c>
      <c r="C486" t="s">
        <v>1321</v>
      </c>
    </row>
    <row r="487" spans="1:3" ht="18">
      <c r="B487" t="s">
        <v>1319</v>
      </c>
      <c r="C487" t="s">
        <v>1320</v>
      </c>
    </row>
    <row r="488" spans="1:3" ht="18">
      <c r="A488" t="s">
        <v>1326</v>
      </c>
      <c r="B488" t="s">
        <v>1327</v>
      </c>
      <c r="C488" t="s">
        <v>1329</v>
      </c>
    </row>
    <row r="489" spans="1:3">
      <c r="B489" t="s">
        <v>1167</v>
      </c>
      <c r="C489" t="s">
        <v>1328</v>
      </c>
    </row>
    <row r="490" spans="1:3" ht="18">
      <c r="A490" t="s">
        <v>1330</v>
      </c>
      <c r="B490" t="s">
        <v>1331</v>
      </c>
      <c r="C490" t="s">
        <v>1333</v>
      </c>
    </row>
    <row r="491" spans="1:3">
      <c r="B491" t="s">
        <v>1034</v>
      </c>
      <c r="C491" t="s">
        <v>1332</v>
      </c>
    </row>
    <row r="492" spans="1:3" ht="18">
      <c r="A492" t="s">
        <v>1334</v>
      </c>
      <c r="B492" t="s">
        <v>1335</v>
      </c>
      <c r="C492" t="s">
        <v>1337</v>
      </c>
    </row>
    <row r="493" spans="1:3">
      <c r="B493" t="s">
        <v>1167</v>
      </c>
      <c r="C493" t="s">
        <v>1336</v>
      </c>
    </row>
  </sheetData>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sheetPr>
    <tabColor rgb="FF00B050"/>
  </sheetPr>
  <dimension ref="A1:E564"/>
  <sheetViews>
    <sheetView zoomScale="70" zoomScaleNormal="70" workbookViewId="0">
      <selection activeCell="A13" sqref="A13"/>
    </sheetView>
  </sheetViews>
  <sheetFormatPr defaultRowHeight="15"/>
  <cols>
    <col min="1" max="1" width="95.42578125" customWidth="1"/>
    <col min="2" max="2" width="16.85546875" customWidth="1"/>
    <col min="3" max="3" width="67.28515625" customWidth="1"/>
    <col min="4" max="4" width="25.28515625" style="26" customWidth="1"/>
    <col min="5" max="6" width="16.85546875" customWidth="1"/>
    <col min="13" max="13" width="18.140625" customWidth="1"/>
  </cols>
  <sheetData>
    <row r="1" spans="1:4">
      <c r="D1" s="27"/>
    </row>
    <row r="2" spans="1:4" ht="36">
      <c r="A2" s="51" t="s">
        <v>0</v>
      </c>
      <c r="B2" s="51" t="s">
        <v>1</v>
      </c>
      <c r="C2" s="52" t="s">
        <v>400</v>
      </c>
      <c r="D2" s="64" t="s">
        <v>1516</v>
      </c>
    </row>
    <row r="3" spans="1:4">
      <c r="A3" s="63" t="s">
        <v>2</v>
      </c>
      <c r="B3" s="62"/>
      <c r="C3" s="33"/>
      <c r="D3" s="27"/>
    </row>
    <row r="4" spans="1:4">
      <c r="A4" s="53" t="s">
        <v>3</v>
      </c>
      <c r="B4" s="62"/>
      <c r="C4" s="33"/>
      <c r="D4" s="27"/>
    </row>
    <row r="5" spans="1:4" ht="30">
      <c r="A5" s="55" t="s">
        <v>4</v>
      </c>
      <c r="B5" s="96"/>
      <c r="C5" s="89"/>
      <c r="D5" s="27"/>
    </row>
    <row r="6" spans="1:4" ht="75">
      <c r="A6" s="58" t="s">
        <v>5</v>
      </c>
      <c r="B6" s="96" t="s">
        <v>6</v>
      </c>
      <c r="C6" s="89"/>
      <c r="D6" s="26">
        <f>('ДАННЫЕ 1'!D4/('ДАННЫЕ 1'!D4+'ДАННЫЕ 1'!D5))*100</f>
        <v>98.774509803921575</v>
      </c>
    </row>
    <row r="7" spans="1:4" ht="75">
      <c r="A7" s="58" t="s">
        <v>7</v>
      </c>
      <c r="B7" s="96" t="s">
        <v>6</v>
      </c>
      <c r="C7" s="89"/>
      <c r="D7" s="26">
        <f>('ДАННЫЕ 1'!D6/('ДАННЫЕ 1'!D7-'ДАННЫЕ 1'!D8))*100</f>
        <v>-1395</v>
      </c>
    </row>
    <row r="8" spans="1:4" ht="45">
      <c r="A8" s="58" t="s">
        <v>8</v>
      </c>
      <c r="B8" s="96" t="s">
        <v>6</v>
      </c>
      <c r="C8" s="97" t="s">
        <v>416</v>
      </c>
      <c r="D8" s="26">
        <f>('ДАННЫЕ 1'!D9/'ДАННЫЕ 1'!D10)*100</f>
        <v>0</v>
      </c>
    </row>
    <row r="9" spans="1:4" ht="30">
      <c r="A9" s="55" t="s">
        <v>9</v>
      </c>
      <c r="B9" s="96"/>
      <c r="C9" s="89"/>
      <c r="D9" s="27"/>
    </row>
    <row r="10" spans="1:4" ht="45">
      <c r="A10" s="58" t="s">
        <v>10</v>
      </c>
      <c r="B10" s="96" t="s">
        <v>6</v>
      </c>
      <c r="C10" s="97" t="s">
        <v>1517</v>
      </c>
      <c r="D10" s="26">
        <f>('ДАННЫЕ 1'!D11/'ДАННЫЕ 1'!D12)*100</f>
        <v>0</v>
      </c>
    </row>
    <row r="11" spans="1:4" ht="30">
      <c r="A11" s="55" t="s">
        <v>11</v>
      </c>
      <c r="B11" s="96"/>
      <c r="C11" s="89"/>
      <c r="D11" s="27"/>
    </row>
    <row r="12" spans="1:4" ht="30">
      <c r="A12" s="58" t="s">
        <v>12</v>
      </c>
      <c r="B12" s="96" t="s">
        <v>13</v>
      </c>
      <c r="C12" s="97" t="s">
        <v>419</v>
      </c>
      <c r="D12" s="26">
        <f>'ДАННЫЕ 1'!D12/'ДАННЫЕ 1'!D13</f>
        <v>11.872340425531915</v>
      </c>
    </row>
    <row r="13" spans="1:4" ht="60">
      <c r="A13" s="58" t="s">
        <v>14</v>
      </c>
      <c r="B13" s="96" t="s">
        <v>6</v>
      </c>
      <c r="C13" s="82"/>
      <c r="D13" s="26">
        <f>('ДАННЫЕ 1'!D14/'ДАННЫЕ 1'!D15)*100</f>
        <v>63.535662198763795</v>
      </c>
    </row>
    <row r="14" spans="1:4" ht="30">
      <c r="A14" s="55" t="s">
        <v>15</v>
      </c>
      <c r="B14" s="96"/>
      <c r="C14" s="89"/>
      <c r="D14" s="27"/>
    </row>
    <row r="15" spans="1:4" ht="30">
      <c r="A15" s="58" t="s">
        <v>16</v>
      </c>
      <c r="B15" s="96" t="s">
        <v>17</v>
      </c>
      <c r="C15" s="97" t="s">
        <v>436</v>
      </c>
      <c r="D15" s="26">
        <f>'ДАННЫЕ 1'!D20/'ДАННЫЕ 1'!D12</f>
        <v>12.738351254480287</v>
      </c>
    </row>
    <row r="16" spans="1:4" ht="30">
      <c r="A16" s="58" t="s">
        <v>18</v>
      </c>
      <c r="B16" s="96"/>
      <c r="C16" s="89"/>
      <c r="D16" s="27"/>
    </row>
    <row r="17" spans="1:4" ht="26.25">
      <c r="A17" s="60" t="s">
        <v>19</v>
      </c>
      <c r="B17" s="96" t="s">
        <v>6</v>
      </c>
      <c r="C17" s="97" t="s">
        <v>446</v>
      </c>
      <c r="D17" s="26">
        <f>('ДАННЫЕ 1'!D21/'ДАННЫЕ 1'!D24)*100</f>
        <v>23.076923076923077</v>
      </c>
    </row>
    <row r="18" spans="1:4" ht="26.25">
      <c r="A18" s="60" t="s">
        <v>20</v>
      </c>
      <c r="B18" s="96" t="s">
        <v>6</v>
      </c>
      <c r="C18" s="97" t="s">
        <v>447</v>
      </c>
      <c r="D18" s="26">
        <f>('ДАННЫЕ 1'!D22/'ДАННЫЕ 1'!D24)*100</f>
        <v>7.6923076923076925</v>
      </c>
    </row>
    <row r="19" spans="1:4" ht="26.25">
      <c r="A19" s="60" t="s">
        <v>21</v>
      </c>
      <c r="B19" s="96" t="s">
        <v>6</v>
      </c>
      <c r="C19" s="97" t="s">
        <v>448</v>
      </c>
      <c r="D19" s="26">
        <f>('ДАННЫЕ 1'!D23/'ДАННЫЕ 1'!D24)*100</f>
        <v>23.076923076923077</v>
      </c>
    </row>
    <row r="20" spans="1:4" ht="30">
      <c r="A20" s="58" t="s">
        <v>22</v>
      </c>
      <c r="B20" s="96" t="s">
        <v>6</v>
      </c>
      <c r="C20" s="97" t="s">
        <v>455</v>
      </c>
      <c r="D20" s="26">
        <f>('ДАННЫЕ 1'!D25/'ДАННЫЕ 1'!D24)*100</f>
        <v>38.461538461538467</v>
      </c>
    </row>
    <row r="21" spans="1:4" ht="30">
      <c r="A21" s="58" t="s">
        <v>23</v>
      </c>
      <c r="B21" s="96" t="s">
        <v>6</v>
      </c>
      <c r="C21" s="97" t="s">
        <v>456</v>
      </c>
      <c r="D21" s="26">
        <f>('ДАННЫЕ 1'!D26/'ДАННЫЕ 1'!D27)*100</f>
        <v>0</v>
      </c>
    </row>
    <row r="22" spans="1:4" ht="30">
      <c r="A22" s="58" t="s">
        <v>24</v>
      </c>
      <c r="B22" s="96" t="s">
        <v>25</v>
      </c>
      <c r="C22" s="61" t="s">
        <v>457</v>
      </c>
      <c r="D22" s="26">
        <f>('ДАННЫЕ 1'!D28/'ДАННЫЕ 1'!D29)*100</f>
        <v>0</v>
      </c>
    </row>
    <row r="23" spans="1:4" ht="30">
      <c r="A23" s="55" t="s">
        <v>26</v>
      </c>
      <c r="B23" s="96"/>
      <c r="C23" s="89"/>
      <c r="D23" s="27"/>
    </row>
    <row r="24" spans="1:4" ht="30">
      <c r="A24" s="58" t="s">
        <v>27</v>
      </c>
      <c r="B24" s="96" t="s">
        <v>6</v>
      </c>
      <c r="C24" s="97" t="s">
        <v>1338</v>
      </c>
      <c r="D24" s="26">
        <f>('ДАННЫЕ 1'!D30/'ДАННЫЕ 1'!D29)*100</f>
        <v>0.49627791563275436</v>
      </c>
    </row>
    <row r="25" spans="1:4" ht="30">
      <c r="A25" s="58" t="s">
        <v>28</v>
      </c>
      <c r="B25" s="96" t="s">
        <v>6</v>
      </c>
      <c r="C25" s="97" t="s">
        <v>1339</v>
      </c>
      <c r="D25" s="26">
        <f>('ДАННЫЕ 1'!D31/'ДАННЫЕ 1'!D29)*100</f>
        <v>0.49627791563275436</v>
      </c>
    </row>
    <row r="26" spans="1:4">
      <c r="A26" s="55" t="s">
        <v>29</v>
      </c>
      <c r="B26" s="96"/>
      <c r="C26" s="89"/>
      <c r="D26" s="27"/>
    </row>
    <row r="27" spans="1:4" ht="30">
      <c r="A27" s="58" t="s">
        <v>30</v>
      </c>
      <c r="B27" s="96" t="s">
        <v>31</v>
      </c>
      <c r="C27" s="97" t="s">
        <v>1340</v>
      </c>
      <c r="D27" s="26">
        <f>'ДАННЫЕ 1'!D32/'ДАННЫЕ 1'!D33</f>
        <v>3.2629558541266791E-2</v>
      </c>
    </row>
    <row r="28" spans="1:4" ht="45">
      <c r="A28" s="55" t="s">
        <v>32</v>
      </c>
      <c r="B28" s="96"/>
      <c r="C28" s="89"/>
      <c r="D28" s="27"/>
    </row>
    <row r="29" spans="1:4" ht="26.25">
      <c r="A29" s="58" t="s">
        <v>33</v>
      </c>
      <c r="B29" s="96" t="s">
        <v>6</v>
      </c>
      <c r="C29" s="97" t="s">
        <v>1341</v>
      </c>
      <c r="D29" s="26">
        <f>('ДАННЫЕ 1'!D34/'ДАННЫЕ 1'!D35)*100</f>
        <v>100</v>
      </c>
    </row>
    <row r="30" spans="1:4" ht="30">
      <c r="A30" s="55" t="s">
        <v>34</v>
      </c>
      <c r="B30" s="96"/>
      <c r="C30" s="97"/>
      <c r="D30" s="27"/>
    </row>
    <row r="31" spans="1:4" ht="30">
      <c r="A31" s="58" t="s">
        <v>35</v>
      </c>
      <c r="B31" s="96" t="s">
        <v>36</v>
      </c>
      <c r="C31" s="97" t="s">
        <v>1342</v>
      </c>
      <c r="D31" s="26">
        <f>'ДАННЫЕ 1'!D36/'ДАННЫЕ 1'!D37</f>
        <v>72.106333973128599</v>
      </c>
    </row>
    <row r="32" spans="1:4" ht="51.75" customHeight="1">
      <c r="A32" s="58" t="s">
        <v>37</v>
      </c>
      <c r="B32" s="96" t="s">
        <v>6</v>
      </c>
      <c r="C32" s="97" t="s">
        <v>1343</v>
      </c>
      <c r="D32" s="26">
        <f>('ДАННЫЕ 1'!D38/'ДАННЫЕ 1'!D39)*100</f>
        <v>0</v>
      </c>
    </row>
    <row r="33" spans="1:4" ht="30">
      <c r="A33" s="55" t="s">
        <v>38</v>
      </c>
      <c r="B33" s="96"/>
      <c r="C33" s="89"/>
      <c r="D33" s="27"/>
    </row>
    <row r="34" spans="1:4" ht="30">
      <c r="A34" s="58" t="s">
        <v>39</v>
      </c>
      <c r="B34" s="96" t="s">
        <v>6</v>
      </c>
      <c r="C34" s="97" t="s">
        <v>1344</v>
      </c>
      <c r="D34" s="26" t="e">
        <f>('ДАННЫЕ 1'!D34/'ДАННЫЕ 1'!D41)*100</f>
        <v>#DIV/0!</v>
      </c>
    </row>
    <row r="35" spans="1:4" ht="30">
      <c r="A35" s="58" t="s">
        <v>40</v>
      </c>
      <c r="B35" s="96" t="s">
        <v>6</v>
      </c>
      <c r="C35" s="97" t="s">
        <v>1345</v>
      </c>
      <c r="D35" s="26">
        <f>('ДАННЫЕ 1'!D40/'ДАННЫЕ 1'!D43)*100</f>
        <v>15.384615384615385</v>
      </c>
    </row>
    <row r="36" spans="1:4" ht="30.75" thickBot="1">
      <c r="A36" s="1" t="s">
        <v>41</v>
      </c>
      <c r="B36" s="13"/>
      <c r="C36" s="23"/>
      <c r="D36" s="29"/>
    </row>
    <row r="37" spans="1:4" ht="45.75" thickBot="1">
      <c r="A37" s="11" t="s">
        <v>42</v>
      </c>
      <c r="B37" s="4"/>
      <c r="C37" s="22"/>
    </row>
    <row r="38" spans="1:4" ht="60.75" thickBot="1">
      <c r="A38" s="12" t="s">
        <v>43</v>
      </c>
      <c r="B38" s="4" t="s">
        <v>6</v>
      </c>
      <c r="C38" s="22" t="s">
        <v>1346</v>
      </c>
    </row>
    <row r="39" spans="1:4" ht="45.75" thickBot="1">
      <c r="A39" s="12" t="s">
        <v>44</v>
      </c>
      <c r="B39" s="4" t="s">
        <v>6</v>
      </c>
      <c r="C39" s="22" t="s">
        <v>1347</v>
      </c>
    </row>
    <row r="40" spans="1:4" ht="75.75" thickBot="1">
      <c r="A40" s="15" t="s">
        <v>45</v>
      </c>
      <c r="B40" s="4" t="s">
        <v>6</v>
      </c>
      <c r="C40" s="22" t="s">
        <v>1348</v>
      </c>
    </row>
    <row r="41" spans="1:4" ht="45.75" thickBot="1">
      <c r="A41" s="11" t="s">
        <v>46</v>
      </c>
      <c r="B41" s="4"/>
      <c r="C41" s="23"/>
    </row>
    <row r="42" spans="1:4" ht="30.75" thickBot="1">
      <c r="A42" s="12" t="s">
        <v>47</v>
      </c>
      <c r="B42" s="4" t="s">
        <v>6</v>
      </c>
      <c r="C42" s="22" t="s">
        <v>1349</v>
      </c>
    </row>
    <row r="43" spans="1:4" ht="30.75" thickBot="1">
      <c r="A43" s="12" t="s">
        <v>48</v>
      </c>
      <c r="B43" s="4" t="s">
        <v>6</v>
      </c>
      <c r="C43" s="22" t="s">
        <v>1350</v>
      </c>
    </row>
    <row r="44" spans="1:4" ht="60.75" thickBot="1">
      <c r="A44" s="11" t="s">
        <v>49</v>
      </c>
      <c r="B44" s="4"/>
      <c r="C44" s="22"/>
    </row>
    <row r="45" spans="1:4" ht="30.75" thickBot="1">
      <c r="A45" s="12" t="s">
        <v>50</v>
      </c>
      <c r="B45" s="4" t="s">
        <v>13</v>
      </c>
      <c r="C45" s="22" t="s">
        <v>1351</v>
      </c>
    </row>
    <row r="46" spans="1:4" ht="30.75" thickBot="1">
      <c r="A46" s="12" t="s">
        <v>51</v>
      </c>
      <c r="B46" s="4" t="s">
        <v>6</v>
      </c>
      <c r="C46" s="22" t="s">
        <v>1352</v>
      </c>
    </row>
    <row r="47" spans="1:4" ht="79.5" thickBot="1">
      <c r="A47" s="12" t="s">
        <v>52</v>
      </c>
      <c r="B47" s="4"/>
      <c r="C47" s="24" t="s">
        <v>1353</v>
      </c>
    </row>
    <row r="48" spans="1:4" ht="24" thickBot="1">
      <c r="A48" s="14" t="s">
        <v>53</v>
      </c>
      <c r="B48" s="4" t="s">
        <v>6</v>
      </c>
      <c r="C48" s="22"/>
    </row>
    <row r="49" spans="1:3" ht="24" thickBot="1">
      <c r="A49" s="14" t="s">
        <v>54</v>
      </c>
      <c r="B49" s="4" t="s">
        <v>6</v>
      </c>
      <c r="C49" s="22"/>
    </row>
    <row r="50" spans="1:3" ht="45.75" thickBot="1">
      <c r="A50" s="11" t="s">
        <v>55</v>
      </c>
      <c r="B50" s="4"/>
      <c r="C50" s="22"/>
    </row>
    <row r="51" spans="1:3" ht="56.25" thickBot="1">
      <c r="A51" s="12" t="s">
        <v>56</v>
      </c>
      <c r="B51" s="4" t="s">
        <v>17</v>
      </c>
      <c r="C51" s="24" t="s">
        <v>1354</v>
      </c>
    </row>
    <row r="52" spans="1:3" ht="30.75" thickBot="1">
      <c r="A52" s="12" t="s">
        <v>57</v>
      </c>
      <c r="B52" s="4"/>
      <c r="C52" s="22"/>
    </row>
    <row r="53" spans="1:3" ht="27" thickBot="1">
      <c r="A53" s="14" t="s">
        <v>58</v>
      </c>
      <c r="B53" s="4" t="s">
        <v>6</v>
      </c>
      <c r="C53" s="22" t="s">
        <v>1355</v>
      </c>
    </row>
    <row r="54" spans="1:3" ht="27" thickBot="1">
      <c r="A54" s="14" t="s">
        <v>20</v>
      </c>
      <c r="B54" s="4" t="s">
        <v>6</v>
      </c>
      <c r="C54" s="22" t="s">
        <v>1356</v>
      </c>
    </row>
    <row r="55" spans="1:3" ht="27" thickBot="1">
      <c r="A55" s="14" t="s">
        <v>21</v>
      </c>
      <c r="B55" s="4" t="s">
        <v>6</v>
      </c>
      <c r="C55" s="22" t="s">
        <v>1357</v>
      </c>
    </row>
    <row r="56" spans="1:3" ht="54.75" thickBot="1">
      <c r="A56" s="12" t="s">
        <v>59</v>
      </c>
      <c r="B56" s="4"/>
      <c r="C56" s="24" t="s">
        <v>1358</v>
      </c>
    </row>
    <row r="57" spans="1:3" ht="24" thickBot="1">
      <c r="A57" s="14" t="s">
        <v>60</v>
      </c>
      <c r="B57" s="4" t="s">
        <v>25</v>
      </c>
      <c r="C57" s="22"/>
    </row>
    <row r="58" spans="1:3" ht="24" thickBot="1">
      <c r="A58" s="14" t="s">
        <v>61</v>
      </c>
      <c r="B58" s="4" t="s">
        <v>25</v>
      </c>
      <c r="C58" s="22"/>
    </row>
    <row r="59" spans="1:3" ht="45.75" thickBot="1">
      <c r="A59" s="12" t="s">
        <v>62</v>
      </c>
      <c r="B59" s="4" t="s">
        <v>6</v>
      </c>
      <c r="C59" s="22" t="s">
        <v>1359</v>
      </c>
    </row>
    <row r="60" spans="1:3" ht="30.75" thickBot="1">
      <c r="A60" s="11" t="s">
        <v>63</v>
      </c>
      <c r="B60" s="4"/>
      <c r="C60" s="17"/>
    </row>
    <row r="61" spans="1:3" ht="86.25" customHeight="1" thickBot="1">
      <c r="A61" s="12" t="s">
        <v>64</v>
      </c>
      <c r="B61" s="4" t="s">
        <v>6</v>
      </c>
      <c r="C61" s="22" t="s">
        <v>1360</v>
      </c>
    </row>
    <row r="62" spans="1:3" ht="60.75" thickBot="1">
      <c r="A62" s="12" t="s">
        <v>65</v>
      </c>
      <c r="B62" s="4" t="s">
        <v>6</v>
      </c>
      <c r="C62" s="22" t="s">
        <v>1361</v>
      </c>
    </row>
    <row r="63" spans="1:3" ht="45.75" thickBot="1">
      <c r="A63" s="11" t="s">
        <v>66</v>
      </c>
      <c r="B63" s="4"/>
      <c r="C63" s="22"/>
    </row>
    <row r="64" spans="1:3" ht="60.75" thickBot="1">
      <c r="A64" s="12" t="s">
        <v>67</v>
      </c>
      <c r="B64" s="4" t="s">
        <v>68</v>
      </c>
      <c r="C64" s="22" t="s">
        <v>1362</v>
      </c>
    </row>
    <row r="65" spans="1:3" ht="30.75" thickBot="1">
      <c r="A65" s="12" t="s">
        <v>69</v>
      </c>
      <c r="B65" s="4"/>
      <c r="C65" s="22" t="s">
        <v>1363</v>
      </c>
    </row>
    <row r="66" spans="1:3" ht="24" thickBot="1">
      <c r="A66" s="14" t="s">
        <v>70</v>
      </c>
      <c r="B66" s="4" t="s">
        <v>71</v>
      </c>
      <c r="C66" s="22" t="s">
        <v>1364</v>
      </c>
    </row>
    <row r="67" spans="1:3" ht="24" thickBot="1">
      <c r="A67" s="14" t="s">
        <v>72</v>
      </c>
      <c r="B67" s="4" t="s">
        <v>71</v>
      </c>
      <c r="C67" s="22" t="s">
        <v>1365</v>
      </c>
    </row>
    <row r="68" spans="1:3" ht="45.75" thickBot="1">
      <c r="A68" s="12" t="s">
        <v>73</v>
      </c>
      <c r="B68" s="4"/>
      <c r="C68" s="22" t="s">
        <v>1366</v>
      </c>
    </row>
    <row r="69" spans="1:3" ht="24" thickBot="1">
      <c r="A69" s="14" t="s">
        <v>70</v>
      </c>
      <c r="B69" s="4" t="s">
        <v>71</v>
      </c>
      <c r="C69" s="22" t="s">
        <v>1364</v>
      </c>
    </row>
    <row r="70" spans="1:3" ht="24" thickBot="1">
      <c r="A70" s="14" t="s">
        <v>72</v>
      </c>
      <c r="B70" s="4" t="s">
        <v>71</v>
      </c>
      <c r="C70" s="22" t="s">
        <v>1365</v>
      </c>
    </row>
    <row r="71" spans="1:3" ht="60.75" thickBot="1">
      <c r="A71" s="12" t="s">
        <v>74</v>
      </c>
      <c r="B71" s="4"/>
      <c r="C71" s="22" t="s">
        <v>1367</v>
      </c>
    </row>
    <row r="72" spans="1:3" ht="24" thickBot="1">
      <c r="A72" s="14" t="s">
        <v>70</v>
      </c>
      <c r="B72" s="4" t="s">
        <v>6</v>
      </c>
      <c r="C72" s="22" t="s">
        <v>1364</v>
      </c>
    </row>
    <row r="73" spans="1:3" ht="24" thickBot="1">
      <c r="A73" s="14" t="s">
        <v>72</v>
      </c>
      <c r="B73" s="4" t="s">
        <v>6</v>
      </c>
      <c r="C73" s="22" t="s">
        <v>1365</v>
      </c>
    </row>
    <row r="74" spans="1:3" ht="60.75" thickBot="1">
      <c r="A74" s="12" t="s">
        <v>75</v>
      </c>
      <c r="B74" s="4"/>
      <c r="C74" s="22" t="s">
        <v>1368</v>
      </c>
    </row>
    <row r="75" spans="1:3" ht="24" thickBot="1">
      <c r="A75" s="14" t="s">
        <v>70</v>
      </c>
      <c r="B75" s="4" t="s">
        <v>6</v>
      </c>
      <c r="C75" s="22" t="s">
        <v>1364</v>
      </c>
    </row>
    <row r="76" spans="1:3" ht="24" thickBot="1">
      <c r="A76" s="14" t="s">
        <v>72</v>
      </c>
      <c r="B76" s="4" t="s">
        <v>6</v>
      </c>
      <c r="C76" s="22" t="s">
        <v>1365</v>
      </c>
    </row>
    <row r="77" spans="1:3" ht="75.75" thickBot="1">
      <c r="A77" s="11" t="s">
        <v>76</v>
      </c>
      <c r="B77" s="4"/>
      <c r="C77" s="22"/>
    </row>
    <row r="78" spans="1:3" ht="30.75" thickBot="1">
      <c r="A78" s="12" t="s">
        <v>77</v>
      </c>
      <c r="B78" s="4" t="s">
        <v>6</v>
      </c>
      <c r="C78" s="22" t="s">
        <v>1369</v>
      </c>
    </row>
    <row r="79" spans="1:3" ht="30.75" thickBot="1">
      <c r="A79" s="12" t="s">
        <v>78</v>
      </c>
      <c r="B79" s="4" t="s">
        <v>6</v>
      </c>
      <c r="C79" s="22" t="s">
        <v>1370</v>
      </c>
    </row>
    <row r="80" spans="1:3" ht="30.75" thickBot="1">
      <c r="A80" s="12" t="s">
        <v>79</v>
      </c>
      <c r="B80" s="4" t="s">
        <v>6</v>
      </c>
      <c r="C80" s="22" t="s">
        <v>1371</v>
      </c>
    </row>
    <row r="81" spans="1:3" ht="30.75" thickBot="1">
      <c r="A81" s="12" t="s">
        <v>80</v>
      </c>
      <c r="B81" s="4" t="s">
        <v>6</v>
      </c>
      <c r="C81" s="22" t="s">
        <v>1372</v>
      </c>
    </row>
    <row r="82" spans="1:3" ht="45.75" thickBot="1">
      <c r="A82" s="11" t="s">
        <v>81</v>
      </c>
      <c r="B82" s="4"/>
      <c r="C82" s="22"/>
    </row>
    <row r="83" spans="1:3" ht="27" thickBot="1">
      <c r="A83" s="12" t="s">
        <v>82</v>
      </c>
      <c r="B83" s="4" t="s">
        <v>6</v>
      </c>
      <c r="C83" s="22" t="s">
        <v>1373</v>
      </c>
    </row>
    <row r="84" spans="1:3" ht="45.75" thickBot="1">
      <c r="A84" s="11" t="s">
        <v>83</v>
      </c>
      <c r="B84" s="4"/>
      <c r="C84" s="22"/>
    </row>
    <row r="85" spans="1:3" ht="30.75" thickBot="1">
      <c r="A85" s="12" t="s">
        <v>84</v>
      </c>
      <c r="B85" s="4" t="s">
        <v>36</v>
      </c>
      <c r="C85" s="22" t="s">
        <v>1374</v>
      </c>
    </row>
    <row r="86" spans="1:3" ht="30.75" thickBot="1">
      <c r="A86" s="12" t="s">
        <v>85</v>
      </c>
      <c r="B86" s="4" t="s">
        <v>6</v>
      </c>
      <c r="C86" s="22" t="s">
        <v>1375</v>
      </c>
    </row>
    <row r="87" spans="1:3" ht="30.75" thickBot="1">
      <c r="A87" s="11" t="s">
        <v>86</v>
      </c>
      <c r="B87" s="4"/>
      <c r="C87" s="22"/>
    </row>
    <row r="88" spans="1:3" ht="30.75" thickBot="1">
      <c r="A88" s="12" t="s">
        <v>87</v>
      </c>
      <c r="B88" s="4" t="s">
        <v>6</v>
      </c>
      <c r="C88" s="22" t="s">
        <v>1376</v>
      </c>
    </row>
    <row r="89" spans="1:3" ht="30.75" thickBot="1">
      <c r="A89" s="12" t="s">
        <v>88</v>
      </c>
      <c r="B89" s="4" t="s">
        <v>6</v>
      </c>
      <c r="C89" s="22" t="s">
        <v>1377</v>
      </c>
    </row>
    <row r="90" spans="1:3" ht="30.75" thickBot="1">
      <c r="A90" s="12" t="s">
        <v>89</v>
      </c>
      <c r="B90" s="4" t="s">
        <v>6</v>
      </c>
      <c r="C90" s="22" t="s">
        <v>1378</v>
      </c>
    </row>
    <row r="91" spans="1:3" ht="30.75" thickBot="1">
      <c r="A91" s="12" t="s">
        <v>90</v>
      </c>
      <c r="B91" s="4" t="s">
        <v>6</v>
      </c>
      <c r="C91" s="22" t="s">
        <v>1379</v>
      </c>
    </row>
    <row r="92" spans="1:3" ht="30.75" thickBot="1">
      <c r="A92" s="12" t="s">
        <v>91</v>
      </c>
      <c r="B92" s="4" t="s">
        <v>6</v>
      </c>
      <c r="C92" s="22" t="s">
        <v>1380</v>
      </c>
    </row>
    <row r="93" spans="1:3" ht="30.75" thickBot="1">
      <c r="A93" s="12" t="s">
        <v>92</v>
      </c>
      <c r="B93" s="4" t="s">
        <v>6</v>
      </c>
      <c r="C93" s="22" t="s">
        <v>1381</v>
      </c>
    </row>
    <row r="94" spans="1:3" ht="30.75" thickBot="1">
      <c r="A94" s="12" t="s">
        <v>93</v>
      </c>
      <c r="B94" s="4" t="s">
        <v>6</v>
      </c>
      <c r="C94" s="22" t="s">
        <v>1382</v>
      </c>
    </row>
    <row r="95" spans="1:3" ht="24" thickBot="1">
      <c r="A95" s="1" t="s">
        <v>94</v>
      </c>
      <c r="B95" s="2"/>
      <c r="C95" s="22"/>
    </row>
    <row r="96" spans="1:3" ht="24" thickBot="1">
      <c r="A96" s="7" t="s">
        <v>95</v>
      </c>
      <c r="B96" s="4"/>
      <c r="C96" s="22"/>
    </row>
    <row r="97" spans="1:3" ht="30.75" thickBot="1">
      <c r="A97" s="3" t="s">
        <v>96</v>
      </c>
      <c r="B97" s="4"/>
      <c r="C97" s="22"/>
    </row>
    <row r="98" spans="1:3" ht="60.75" thickBot="1">
      <c r="A98" s="3" t="s">
        <v>97</v>
      </c>
      <c r="B98" s="4" t="s">
        <v>6</v>
      </c>
      <c r="C98" s="22" t="s">
        <v>1383</v>
      </c>
    </row>
    <row r="99" spans="1:3" ht="60.75" thickBot="1">
      <c r="A99" s="3" t="s">
        <v>98</v>
      </c>
      <c r="B99" s="4" t="s">
        <v>6</v>
      </c>
      <c r="C99" s="22" t="s">
        <v>1384</v>
      </c>
    </row>
    <row r="100" spans="1:3" ht="45.75" thickBot="1">
      <c r="A100" s="3" t="s">
        <v>99</v>
      </c>
      <c r="B100" s="4"/>
      <c r="C100" s="22"/>
    </row>
    <row r="101" spans="1:3" ht="90.75" thickBot="1">
      <c r="A101" s="3" t="s">
        <v>100</v>
      </c>
      <c r="B101" s="4" t="s">
        <v>6</v>
      </c>
      <c r="C101" s="22" t="s">
        <v>1385</v>
      </c>
    </row>
    <row r="102" spans="1:3" ht="90.75" thickBot="1">
      <c r="A102" s="3" t="s">
        <v>101</v>
      </c>
      <c r="B102" s="4"/>
      <c r="C102" s="22" t="s">
        <v>1386</v>
      </c>
    </row>
    <row r="103" spans="1:3" ht="24" thickBot="1">
      <c r="A103" s="36" t="s">
        <v>102</v>
      </c>
      <c r="B103" s="4" t="s">
        <v>6</v>
      </c>
      <c r="C103" s="22">
        <v>1</v>
      </c>
    </row>
    <row r="104" spans="1:3" ht="24" thickBot="1">
      <c r="A104" s="36" t="s">
        <v>103</v>
      </c>
      <c r="B104" s="4" t="s">
        <v>6</v>
      </c>
      <c r="C104" s="22">
        <v>2</v>
      </c>
    </row>
    <row r="105" spans="1:3" ht="90.75" thickBot="1">
      <c r="A105" s="3" t="s">
        <v>104</v>
      </c>
      <c r="B105" s="4"/>
      <c r="C105" s="22" t="s">
        <v>1386</v>
      </c>
    </row>
    <row r="106" spans="1:3" ht="24" thickBot="1">
      <c r="A106" s="36" t="s">
        <v>102</v>
      </c>
      <c r="B106" s="4" t="s">
        <v>6</v>
      </c>
      <c r="C106" s="22">
        <v>1</v>
      </c>
    </row>
    <row r="107" spans="1:3" ht="24" thickBot="1">
      <c r="A107" s="36" t="s">
        <v>103</v>
      </c>
      <c r="B107" s="4" t="s">
        <v>6</v>
      </c>
      <c r="C107" s="22">
        <v>2</v>
      </c>
    </row>
    <row r="108" spans="1:3" ht="60.75" thickBot="1">
      <c r="A108" s="3" t="s">
        <v>105</v>
      </c>
      <c r="B108" s="4" t="s">
        <v>6</v>
      </c>
      <c r="C108" s="22" t="s">
        <v>1387</v>
      </c>
    </row>
    <row r="109" spans="1:3" ht="90.75" thickBot="1">
      <c r="A109" s="3" t="s">
        <v>106</v>
      </c>
      <c r="B109" s="4"/>
      <c r="C109" s="22" t="s">
        <v>1388</v>
      </c>
    </row>
    <row r="110" spans="1:3" ht="24" thickBot="1">
      <c r="A110" s="36" t="s">
        <v>107</v>
      </c>
      <c r="B110" s="4" t="s">
        <v>6</v>
      </c>
      <c r="C110" s="22">
        <v>1</v>
      </c>
    </row>
    <row r="111" spans="1:3" ht="24" thickBot="1">
      <c r="A111" s="36" t="s">
        <v>108</v>
      </c>
      <c r="B111" s="4" t="s">
        <v>6</v>
      </c>
      <c r="C111" s="22">
        <v>2</v>
      </c>
    </row>
    <row r="112" spans="1:3" ht="24" thickBot="1">
      <c r="A112" s="36" t="s">
        <v>109</v>
      </c>
      <c r="B112" s="4" t="s">
        <v>6</v>
      </c>
      <c r="C112" s="22">
        <v>3</v>
      </c>
    </row>
    <row r="113" spans="1:3" ht="60.75" thickBot="1">
      <c r="A113" s="3" t="s">
        <v>110</v>
      </c>
      <c r="B113" s="4" t="s">
        <v>6</v>
      </c>
      <c r="C113" s="22" t="s">
        <v>1389</v>
      </c>
    </row>
    <row r="114" spans="1:3" ht="60.75" thickBot="1">
      <c r="A114" s="3" t="s">
        <v>111</v>
      </c>
      <c r="B114" s="4"/>
      <c r="C114" s="22"/>
    </row>
    <row r="115" spans="1:3" ht="90.75" thickBot="1">
      <c r="A115" s="3" t="s">
        <v>112</v>
      </c>
      <c r="B115" s="4"/>
      <c r="C115" s="22" t="s">
        <v>1390</v>
      </c>
    </row>
    <row r="116" spans="1:3" ht="24" thickBot="1">
      <c r="A116" s="36" t="s">
        <v>60</v>
      </c>
      <c r="B116" s="4" t="s">
        <v>6</v>
      </c>
      <c r="C116" s="22">
        <v>1</v>
      </c>
    </row>
    <row r="117" spans="1:3" ht="24" thickBot="1">
      <c r="A117" s="36" t="s">
        <v>113</v>
      </c>
      <c r="B117" s="4" t="s">
        <v>6</v>
      </c>
      <c r="C117" s="22">
        <v>2</v>
      </c>
    </row>
    <row r="118" spans="1:3" ht="75.75" thickBot="1">
      <c r="A118" s="3" t="s">
        <v>114</v>
      </c>
      <c r="B118" s="4"/>
      <c r="C118" s="22" t="s">
        <v>1390</v>
      </c>
    </row>
    <row r="119" spans="1:3" ht="24" thickBot="1">
      <c r="A119" s="36" t="s">
        <v>60</v>
      </c>
      <c r="B119" s="4" t="s">
        <v>6</v>
      </c>
      <c r="C119" s="22">
        <v>1</v>
      </c>
    </row>
    <row r="120" spans="1:3" ht="24" thickBot="1">
      <c r="A120" s="36" t="s">
        <v>113</v>
      </c>
      <c r="B120" s="4" t="s">
        <v>6</v>
      </c>
      <c r="C120" s="22">
        <v>2</v>
      </c>
    </row>
    <row r="121" spans="1:3" ht="90.75" thickBot="1">
      <c r="A121" s="3" t="s">
        <v>115</v>
      </c>
      <c r="B121" s="4"/>
      <c r="C121" s="22" t="s">
        <v>1391</v>
      </c>
    </row>
    <row r="122" spans="1:3" ht="24" thickBot="1">
      <c r="A122" s="36" t="s">
        <v>116</v>
      </c>
      <c r="B122" s="4" t="s">
        <v>6</v>
      </c>
      <c r="C122" s="22">
        <v>1</v>
      </c>
    </row>
    <row r="123" spans="1:3" ht="24" thickBot="1">
      <c r="A123" s="36" t="s">
        <v>117</v>
      </c>
      <c r="B123" s="4" t="s">
        <v>6</v>
      </c>
      <c r="C123" s="22">
        <v>2</v>
      </c>
    </row>
    <row r="124" spans="1:3" ht="75.75" thickBot="1">
      <c r="A124" s="3" t="s">
        <v>118</v>
      </c>
      <c r="B124" s="4"/>
      <c r="C124" s="22" t="s">
        <v>1391</v>
      </c>
    </row>
    <row r="125" spans="1:3" ht="24" thickBot="1">
      <c r="A125" s="36" t="s">
        <v>116</v>
      </c>
      <c r="B125" s="4" t="s">
        <v>6</v>
      </c>
      <c r="C125" s="22">
        <v>1</v>
      </c>
    </row>
    <row r="126" spans="1:3" ht="24" thickBot="1">
      <c r="A126" s="36" t="s">
        <v>117</v>
      </c>
      <c r="B126" s="4" t="s">
        <v>6</v>
      </c>
      <c r="C126" s="22">
        <v>2</v>
      </c>
    </row>
    <row r="127" spans="1:3" ht="53.25" thickBot="1">
      <c r="A127" s="3" t="s">
        <v>119</v>
      </c>
      <c r="B127" s="4"/>
      <c r="C127" s="24" t="s">
        <v>1392</v>
      </c>
    </row>
    <row r="128" spans="1:3" ht="23.25">
      <c r="A128" s="37" t="s">
        <v>120</v>
      </c>
      <c r="B128" s="128" t="s">
        <v>13</v>
      </c>
      <c r="C128" s="17"/>
    </row>
    <row r="129" spans="1:3" ht="24" thickBot="1">
      <c r="A129" s="36" t="s">
        <v>121</v>
      </c>
      <c r="B129" s="129"/>
      <c r="C129" s="17"/>
    </row>
    <row r="130" spans="1:3" ht="26.25">
      <c r="A130" s="37" t="s">
        <v>122</v>
      </c>
      <c r="B130" s="128" t="s">
        <v>13</v>
      </c>
      <c r="C130" s="22" t="s">
        <v>1393</v>
      </c>
    </row>
    <row r="131" spans="1:3" ht="24" thickBot="1">
      <c r="A131" s="36" t="s">
        <v>123</v>
      </c>
      <c r="B131" s="129"/>
      <c r="C131" s="17"/>
    </row>
    <row r="132" spans="1:3" ht="60.75" thickBot="1">
      <c r="A132" s="3" t="s">
        <v>124</v>
      </c>
      <c r="B132" s="4" t="s">
        <v>6</v>
      </c>
      <c r="C132" s="22" t="s">
        <v>1394</v>
      </c>
    </row>
    <row r="133" spans="1:3" ht="45.75" thickBot="1">
      <c r="A133" s="3" t="s">
        <v>125</v>
      </c>
      <c r="B133" s="4"/>
      <c r="C133" s="22" t="s">
        <v>1395</v>
      </c>
    </row>
    <row r="134" spans="1:3" ht="23.25">
      <c r="A134" s="37" t="s">
        <v>126</v>
      </c>
      <c r="B134" s="128" t="s">
        <v>6</v>
      </c>
      <c r="C134" s="22"/>
    </row>
    <row r="135" spans="1:3" ht="23.25">
      <c r="A135" s="37" t="s">
        <v>127</v>
      </c>
      <c r="B135" s="130"/>
      <c r="C135" s="22"/>
    </row>
    <row r="136" spans="1:3" ht="23.25">
      <c r="A136" s="37" t="s">
        <v>120</v>
      </c>
      <c r="B136" s="130"/>
      <c r="C136" s="22"/>
    </row>
    <row r="137" spans="1:3" ht="24" thickBot="1">
      <c r="A137" s="9" t="s">
        <v>128</v>
      </c>
      <c r="B137" s="129"/>
      <c r="C137" s="22"/>
    </row>
    <row r="138" spans="1:3" ht="23.25">
      <c r="A138" s="37" t="s">
        <v>126</v>
      </c>
      <c r="B138" s="128" t="s">
        <v>6</v>
      </c>
      <c r="C138" s="22"/>
    </row>
    <row r="139" spans="1:3" ht="23.25">
      <c r="A139" s="37" t="s">
        <v>129</v>
      </c>
      <c r="B139" s="130"/>
      <c r="C139" s="22"/>
    </row>
    <row r="140" spans="1:3" ht="24" thickBot="1">
      <c r="A140" s="9" t="s">
        <v>130</v>
      </c>
      <c r="B140" s="129"/>
      <c r="C140" s="22"/>
    </row>
    <row r="141" spans="1:3" ht="75.75" thickBot="1">
      <c r="A141" s="3" t="s">
        <v>131</v>
      </c>
      <c r="B141" s="4"/>
      <c r="C141" s="22" t="s">
        <v>1396</v>
      </c>
    </row>
    <row r="142" spans="1:3" ht="23.25">
      <c r="A142" s="37" t="s">
        <v>126</v>
      </c>
      <c r="B142" s="128" t="s">
        <v>6</v>
      </c>
      <c r="C142" s="22"/>
    </row>
    <row r="143" spans="1:3" ht="23.25">
      <c r="A143" s="37" t="s">
        <v>127</v>
      </c>
      <c r="B143" s="130"/>
      <c r="C143" s="22"/>
    </row>
    <row r="144" spans="1:3" ht="23.25">
      <c r="A144" s="37" t="s">
        <v>120</v>
      </c>
      <c r="B144" s="130"/>
      <c r="C144" s="22"/>
    </row>
    <row r="145" spans="1:3" ht="24" thickBot="1">
      <c r="A145" s="9" t="s">
        <v>128</v>
      </c>
      <c r="B145" s="129"/>
      <c r="C145" s="22"/>
    </row>
    <row r="146" spans="1:3" ht="23.25">
      <c r="A146" s="37" t="s">
        <v>126</v>
      </c>
      <c r="B146" s="128" t="s">
        <v>6</v>
      </c>
      <c r="C146" s="22"/>
    </row>
    <row r="147" spans="1:3" ht="23.25">
      <c r="A147" s="37" t="s">
        <v>129</v>
      </c>
      <c r="B147" s="130"/>
      <c r="C147" s="22"/>
    </row>
    <row r="148" spans="1:3" ht="24" thickBot="1">
      <c r="A148" s="9" t="s">
        <v>130</v>
      </c>
      <c r="B148" s="129"/>
      <c r="C148" s="22"/>
    </row>
    <row r="149" spans="1:3" ht="60.75" thickBot="1">
      <c r="A149" s="3" t="s">
        <v>132</v>
      </c>
      <c r="B149" s="4"/>
      <c r="C149" s="22"/>
    </row>
    <row r="150" spans="1:3" ht="75.75" thickBot="1">
      <c r="A150" s="3" t="s">
        <v>133</v>
      </c>
      <c r="B150" s="4" t="s">
        <v>6</v>
      </c>
      <c r="C150" s="22" t="s">
        <v>1397</v>
      </c>
    </row>
    <row r="151" spans="1:3" ht="60.75" thickBot="1">
      <c r="A151" s="3" t="s">
        <v>134</v>
      </c>
      <c r="B151" s="4" t="s">
        <v>6</v>
      </c>
      <c r="C151" s="22" t="s">
        <v>1398</v>
      </c>
    </row>
    <row r="152" spans="1:3" ht="60.75" thickBot="1">
      <c r="A152" s="3" t="s">
        <v>135</v>
      </c>
      <c r="B152" s="4"/>
      <c r="C152" s="24" t="s">
        <v>1399</v>
      </c>
    </row>
    <row r="153" spans="1:3" ht="24" thickBot="1">
      <c r="A153" s="36" t="s">
        <v>60</v>
      </c>
      <c r="B153" s="4" t="s">
        <v>25</v>
      </c>
      <c r="C153" s="22">
        <v>1</v>
      </c>
    </row>
    <row r="154" spans="1:3" ht="24" thickBot="1">
      <c r="A154" s="36" t="s">
        <v>61</v>
      </c>
      <c r="B154" s="4" t="s">
        <v>25</v>
      </c>
      <c r="C154" s="22">
        <v>2</v>
      </c>
    </row>
    <row r="155" spans="1:3" ht="60.75" thickBot="1">
      <c r="A155" s="3" t="s">
        <v>136</v>
      </c>
      <c r="B155" s="4"/>
      <c r="C155" s="22" t="s">
        <v>1400</v>
      </c>
    </row>
    <row r="156" spans="1:3" ht="24" thickBot="1">
      <c r="A156" s="36" t="s">
        <v>60</v>
      </c>
      <c r="B156" s="4" t="s">
        <v>25</v>
      </c>
      <c r="C156" s="22">
        <v>1</v>
      </c>
    </row>
    <row r="157" spans="1:3" ht="24" thickBot="1">
      <c r="A157" s="36" t="s">
        <v>61</v>
      </c>
      <c r="B157" s="4" t="s">
        <v>25</v>
      </c>
      <c r="C157" s="22">
        <v>2</v>
      </c>
    </row>
    <row r="158" spans="1:3" ht="75.75" thickBot="1">
      <c r="A158" s="3" t="s">
        <v>137</v>
      </c>
      <c r="B158" s="4" t="s">
        <v>6</v>
      </c>
      <c r="C158" s="22" t="s">
        <v>1401</v>
      </c>
    </row>
    <row r="159" spans="1:3" ht="30.75" thickBot="1">
      <c r="A159" s="3" t="s">
        <v>138</v>
      </c>
      <c r="B159" s="4"/>
      <c r="C159" s="22" t="s">
        <v>1402</v>
      </c>
    </row>
    <row r="160" spans="1:3" ht="23.25" customHeight="1">
      <c r="A160" s="37" t="s">
        <v>126</v>
      </c>
      <c r="B160" s="128" t="s">
        <v>17</v>
      </c>
      <c r="C160" s="131">
        <v>1</v>
      </c>
    </row>
    <row r="161" spans="1:3" ht="23.25" customHeight="1">
      <c r="A161" s="37" t="s">
        <v>129</v>
      </c>
      <c r="B161" s="130"/>
      <c r="C161" s="131"/>
    </row>
    <row r="162" spans="1:3" ht="23.25" customHeight="1">
      <c r="A162" s="37" t="s">
        <v>139</v>
      </c>
      <c r="B162" s="130"/>
      <c r="C162" s="131"/>
    </row>
    <row r="163" spans="1:3" ht="23.25" customHeight="1">
      <c r="A163" s="37" t="s">
        <v>140</v>
      </c>
      <c r="B163" s="130"/>
      <c r="C163" s="131"/>
    </row>
    <row r="164" spans="1:3" ht="24" customHeight="1" thickBot="1">
      <c r="A164" s="36" t="s">
        <v>141</v>
      </c>
      <c r="B164" s="129"/>
      <c r="C164" s="131"/>
    </row>
    <row r="165" spans="1:3" ht="23.25" customHeight="1">
      <c r="A165" s="37" t="s">
        <v>126</v>
      </c>
      <c r="B165" s="128" t="s">
        <v>17</v>
      </c>
      <c r="C165" s="131">
        <v>2</v>
      </c>
    </row>
    <row r="166" spans="1:3" ht="23.25" customHeight="1">
      <c r="A166" s="37" t="s">
        <v>129</v>
      </c>
      <c r="B166" s="130"/>
      <c r="C166" s="131"/>
    </row>
    <row r="167" spans="1:3" ht="23.25" customHeight="1">
      <c r="A167" s="37" t="s">
        <v>139</v>
      </c>
      <c r="B167" s="130"/>
      <c r="C167" s="131"/>
    </row>
    <row r="168" spans="1:3" ht="23.25" customHeight="1">
      <c r="A168" s="37" t="s">
        <v>122</v>
      </c>
      <c r="B168" s="130"/>
      <c r="C168" s="131"/>
    </row>
    <row r="169" spans="1:3" ht="24" customHeight="1" thickBot="1">
      <c r="A169" s="36" t="s">
        <v>123</v>
      </c>
      <c r="B169" s="129"/>
      <c r="C169" s="131"/>
    </row>
    <row r="170" spans="1:3" ht="30.75" thickBot="1">
      <c r="A170" s="3" t="s">
        <v>142</v>
      </c>
      <c r="B170" s="4"/>
      <c r="C170" s="22"/>
    </row>
    <row r="171" spans="1:3" ht="75.75" thickBot="1">
      <c r="A171" s="3" t="s">
        <v>143</v>
      </c>
      <c r="B171" s="4" t="s">
        <v>6</v>
      </c>
      <c r="C171" s="22" t="s">
        <v>1403</v>
      </c>
    </row>
    <row r="172" spans="1:3" ht="45.75" thickBot="1">
      <c r="A172" s="3" t="s">
        <v>144</v>
      </c>
      <c r="B172" s="4"/>
      <c r="C172" s="22" t="s">
        <v>1404</v>
      </c>
    </row>
    <row r="173" spans="1:3" ht="23.25" customHeight="1">
      <c r="A173" s="37" t="s">
        <v>120</v>
      </c>
      <c r="B173" s="128" t="s">
        <v>6</v>
      </c>
      <c r="C173" s="131">
        <v>1</v>
      </c>
    </row>
    <row r="174" spans="1:3" ht="24" customHeight="1" thickBot="1">
      <c r="A174" s="36" t="s">
        <v>121</v>
      </c>
      <c r="B174" s="129"/>
      <c r="C174" s="131"/>
    </row>
    <row r="175" spans="1:3" ht="23.25" customHeight="1">
      <c r="A175" s="37" t="s">
        <v>122</v>
      </c>
      <c r="B175" s="128" t="s">
        <v>6</v>
      </c>
      <c r="C175" s="131">
        <v>2</v>
      </c>
    </row>
    <row r="176" spans="1:3" ht="24" customHeight="1" thickBot="1">
      <c r="A176" s="9" t="s">
        <v>145</v>
      </c>
      <c r="B176" s="129"/>
      <c r="C176" s="131"/>
    </row>
    <row r="177" spans="1:3" ht="45.75" thickBot="1">
      <c r="A177" s="3" t="s">
        <v>146</v>
      </c>
      <c r="B177" s="4"/>
      <c r="C177" s="22" t="s">
        <v>1408</v>
      </c>
    </row>
    <row r="178" spans="1:3" ht="23.25" customHeight="1">
      <c r="A178" s="37" t="s">
        <v>120</v>
      </c>
      <c r="B178" s="128" t="s">
        <v>6</v>
      </c>
      <c r="C178" s="131">
        <v>1</v>
      </c>
    </row>
    <row r="179" spans="1:3" ht="24" customHeight="1" thickBot="1">
      <c r="A179" s="36" t="s">
        <v>121</v>
      </c>
      <c r="B179" s="129"/>
      <c r="C179" s="131"/>
    </row>
    <row r="180" spans="1:3" ht="23.25" customHeight="1">
      <c r="A180" s="37" t="s">
        <v>122</v>
      </c>
      <c r="B180" s="128" t="s">
        <v>6</v>
      </c>
      <c r="C180" s="131">
        <v>2</v>
      </c>
    </row>
    <row r="181" spans="1:3" ht="24" customHeight="1" thickBot="1">
      <c r="A181" s="36" t="s">
        <v>123</v>
      </c>
      <c r="B181" s="129"/>
      <c r="C181" s="131"/>
    </row>
    <row r="182" spans="1:3" ht="45.75" thickBot="1">
      <c r="A182" s="3" t="s">
        <v>147</v>
      </c>
      <c r="B182" s="4"/>
      <c r="C182" s="22"/>
    </row>
    <row r="183" spans="1:3" ht="60.75" thickBot="1">
      <c r="A183" s="3" t="s">
        <v>148</v>
      </c>
      <c r="B183" s="4" t="s">
        <v>6</v>
      </c>
      <c r="C183" s="22" t="s">
        <v>1405</v>
      </c>
    </row>
    <row r="184" spans="1:3" ht="45.75" thickBot="1">
      <c r="A184" s="3" t="s">
        <v>149</v>
      </c>
      <c r="B184" s="4"/>
      <c r="C184" s="22" t="s">
        <v>1407</v>
      </c>
    </row>
    <row r="185" spans="1:3" ht="23.25" customHeight="1">
      <c r="A185" s="37" t="s">
        <v>120</v>
      </c>
      <c r="B185" s="128" t="s">
        <v>6</v>
      </c>
      <c r="C185" s="131">
        <v>1</v>
      </c>
    </row>
    <row r="186" spans="1:3" ht="24" customHeight="1" thickBot="1">
      <c r="A186" s="9" t="s">
        <v>128</v>
      </c>
      <c r="B186" s="129"/>
      <c r="C186" s="131"/>
    </row>
    <row r="187" spans="1:3" ht="23.25" customHeight="1">
      <c r="A187" s="37" t="s">
        <v>122</v>
      </c>
      <c r="B187" s="128" t="s">
        <v>6</v>
      </c>
      <c r="C187" s="131">
        <v>2</v>
      </c>
    </row>
    <row r="188" spans="1:3" ht="24" customHeight="1" thickBot="1">
      <c r="A188" s="9" t="s">
        <v>150</v>
      </c>
      <c r="B188" s="129"/>
      <c r="C188" s="131"/>
    </row>
    <row r="189" spans="1:3" ht="60.75" thickBot="1">
      <c r="A189" s="3" t="s">
        <v>151</v>
      </c>
      <c r="B189" s="4"/>
      <c r="C189" s="22"/>
    </row>
    <row r="190" spans="1:3" ht="27" thickBot="1">
      <c r="A190" s="3" t="s">
        <v>152</v>
      </c>
      <c r="B190" s="4"/>
      <c r="C190" s="22" t="s">
        <v>1406</v>
      </c>
    </row>
    <row r="191" spans="1:3" ht="23.25" customHeight="1">
      <c r="A191" s="37" t="s">
        <v>120</v>
      </c>
      <c r="B191" s="128"/>
      <c r="C191" s="131">
        <v>1</v>
      </c>
    </row>
    <row r="192" spans="1:3" ht="24" customHeight="1" thickBot="1">
      <c r="A192" s="36" t="s">
        <v>153</v>
      </c>
      <c r="B192" s="129"/>
      <c r="C192" s="131"/>
    </row>
    <row r="193" spans="1:3" ht="23.25" customHeight="1">
      <c r="A193" s="37" t="s">
        <v>154</v>
      </c>
      <c r="B193" s="128" t="s">
        <v>6</v>
      </c>
      <c r="C193" s="131"/>
    </row>
    <row r="194" spans="1:3" ht="24" customHeight="1" thickBot="1">
      <c r="A194" s="9" t="s">
        <v>155</v>
      </c>
      <c r="B194" s="129"/>
      <c r="C194" s="131"/>
    </row>
    <row r="195" spans="1:3" ht="23.25" customHeight="1">
      <c r="A195" s="37" t="s">
        <v>156</v>
      </c>
      <c r="B195" s="128" t="s">
        <v>6</v>
      </c>
      <c r="C195" s="131">
        <v>2</v>
      </c>
    </row>
    <row r="196" spans="1:3" ht="23.25" customHeight="1">
      <c r="A196" s="37" t="s">
        <v>157</v>
      </c>
      <c r="B196" s="130"/>
      <c r="C196" s="131"/>
    </row>
    <row r="197" spans="1:3" ht="23.25" customHeight="1">
      <c r="A197" s="37" t="s">
        <v>158</v>
      </c>
      <c r="B197" s="130"/>
      <c r="C197" s="131"/>
    </row>
    <row r="198" spans="1:3" ht="23.25" customHeight="1">
      <c r="A198" s="37" t="s">
        <v>159</v>
      </c>
      <c r="B198" s="130"/>
      <c r="C198" s="131"/>
    </row>
    <row r="199" spans="1:3" ht="24" customHeight="1" thickBot="1">
      <c r="A199" s="9" t="s">
        <v>160</v>
      </c>
      <c r="B199" s="129"/>
      <c r="C199" s="131"/>
    </row>
    <row r="200" spans="1:3" ht="23.25" customHeight="1">
      <c r="A200" s="37" t="s">
        <v>122</v>
      </c>
      <c r="B200" s="128"/>
      <c r="C200" s="131" t="s">
        <v>1409</v>
      </c>
    </row>
    <row r="201" spans="1:3" ht="24" customHeight="1" thickBot="1">
      <c r="A201" s="36" t="s">
        <v>161</v>
      </c>
      <c r="B201" s="129"/>
      <c r="C201" s="131"/>
    </row>
    <row r="202" spans="1:3" ht="23.25" customHeight="1">
      <c r="A202" s="37" t="s">
        <v>154</v>
      </c>
      <c r="B202" s="128" t="s">
        <v>6</v>
      </c>
      <c r="C202" s="131">
        <v>3</v>
      </c>
    </row>
    <row r="203" spans="1:3" ht="24" customHeight="1" thickBot="1">
      <c r="A203" s="9" t="s">
        <v>155</v>
      </c>
      <c r="B203" s="129"/>
      <c r="C203" s="131"/>
    </row>
    <row r="204" spans="1:3" ht="23.25" customHeight="1">
      <c r="A204" s="37" t="s">
        <v>156</v>
      </c>
      <c r="B204" s="128" t="s">
        <v>6</v>
      </c>
      <c r="C204" s="131">
        <v>4</v>
      </c>
    </row>
    <row r="205" spans="1:3" ht="23.25" customHeight="1">
      <c r="A205" s="37" t="s">
        <v>157</v>
      </c>
      <c r="B205" s="130"/>
      <c r="C205" s="131"/>
    </row>
    <row r="206" spans="1:3" ht="23.25" customHeight="1">
      <c r="A206" s="37" t="s">
        <v>158</v>
      </c>
      <c r="B206" s="130"/>
      <c r="C206" s="131"/>
    </row>
    <row r="207" spans="1:3" ht="23.25" customHeight="1">
      <c r="A207" s="37" t="s">
        <v>162</v>
      </c>
      <c r="B207" s="130"/>
      <c r="C207" s="131"/>
    </row>
    <row r="208" spans="1:3" ht="24" customHeight="1" thickBot="1">
      <c r="A208" s="9" t="s">
        <v>163</v>
      </c>
      <c r="B208" s="129"/>
      <c r="C208" s="131"/>
    </row>
    <row r="209" spans="1:3" ht="60.75" thickBot="1">
      <c r="A209" s="3" t="s">
        <v>164</v>
      </c>
      <c r="B209" s="4"/>
      <c r="C209" s="22"/>
    </row>
    <row r="210" spans="1:3" ht="60.75" thickBot="1">
      <c r="A210" s="3" t="s">
        <v>165</v>
      </c>
      <c r="B210" s="4"/>
      <c r="C210" s="25" t="s">
        <v>1410</v>
      </c>
    </row>
    <row r="211" spans="1:3" ht="23.25" customHeight="1">
      <c r="A211" s="37" t="s">
        <v>126</v>
      </c>
      <c r="B211" s="128" t="s">
        <v>6</v>
      </c>
      <c r="C211" s="131">
        <v>1</v>
      </c>
    </row>
    <row r="212" spans="1:3" ht="24" customHeight="1" thickBot="1">
      <c r="A212" s="36" t="s">
        <v>166</v>
      </c>
      <c r="B212" s="129"/>
      <c r="C212" s="131"/>
    </row>
    <row r="213" spans="1:3" ht="24" thickBot="1">
      <c r="A213" s="36" t="s">
        <v>167</v>
      </c>
      <c r="B213" s="4" t="s">
        <v>6</v>
      </c>
      <c r="C213" s="22">
        <v>2</v>
      </c>
    </row>
    <row r="214" spans="1:3" ht="60.75" thickBot="1">
      <c r="A214" s="3" t="s">
        <v>168</v>
      </c>
      <c r="B214" s="4"/>
      <c r="C214" s="22" t="s">
        <v>1411</v>
      </c>
    </row>
    <row r="215" spans="1:3" ht="23.25" customHeight="1">
      <c r="A215" s="37" t="s">
        <v>126</v>
      </c>
      <c r="B215" s="128" t="s">
        <v>6</v>
      </c>
      <c r="C215" s="131">
        <v>1</v>
      </c>
    </row>
    <row r="216" spans="1:3" ht="24" customHeight="1" thickBot="1">
      <c r="A216" s="36" t="s">
        <v>166</v>
      </c>
      <c r="B216" s="129"/>
      <c r="C216" s="131"/>
    </row>
    <row r="217" spans="1:3" ht="24" thickBot="1">
      <c r="A217" s="36" t="s">
        <v>167</v>
      </c>
      <c r="B217" s="4" t="s">
        <v>6</v>
      </c>
      <c r="C217" s="22">
        <v>2</v>
      </c>
    </row>
    <row r="218" spans="1:3" ht="79.5" thickBot="1">
      <c r="A218" s="3" t="s">
        <v>169</v>
      </c>
      <c r="B218" s="4"/>
      <c r="C218" s="24" t="s">
        <v>1412</v>
      </c>
    </row>
    <row r="219" spans="1:3" ht="23.25" customHeight="1">
      <c r="A219" s="37" t="s">
        <v>126</v>
      </c>
      <c r="B219" s="128" t="s">
        <v>36</v>
      </c>
      <c r="C219" s="131">
        <v>1</v>
      </c>
    </row>
    <row r="220" spans="1:3" ht="23.25" customHeight="1">
      <c r="A220" s="37" t="s">
        <v>170</v>
      </c>
      <c r="B220" s="130"/>
      <c r="C220" s="131"/>
    </row>
    <row r="221" spans="1:3" ht="23.25" customHeight="1">
      <c r="A221" s="37" t="s">
        <v>171</v>
      </c>
      <c r="B221" s="130"/>
      <c r="C221" s="131"/>
    </row>
    <row r="222" spans="1:3" ht="23.25" customHeight="1">
      <c r="A222" s="37" t="s">
        <v>172</v>
      </c>
      <c r="B222" s="130"/>
      <c r="C222" s="131"/>
    </row>
    <row r="223" spans="1:3" ht="23.25" customHeight="1">
      <c r="A223" s="37" t="s">
        <v>173</v>
      </c>
      <c r="B223" s="130"/>
      <c r="C223" s="131"/>
    </row>
    <row r="224" spans="1:3" ht="24" customHeight="1" thickBot="1">
      <c r="A224" s="36" t="s">
        <v>174</v>
      </c>
      <c r="B224" s="129"/>
      <c r="C224" s="131"/>
    </row>
    <row r="225" spans="1:3" ht="23.25" customHeight="1">
      <c r="A225" s="37" t="s">
        <v>126</v>
      </c>
      <c r="B225" s="128" t="s">
        <v>36</v>
      </c>
      <c r="C225" s="131">
        <v>2</v>
      </c>
    </row>
    <row r="226" spans="1:3" ht="23.25" customHeight="1">
      <c r="A226" s="37" t="s">
        <v>170</v>
      </c>
      <c r="B226" s="130"/>
      <c r="C226" s="131"/>
    </row>
    <row r="227" spans="1:3" ht="23.25" customHeight="1">
      <c r="A227" s="37" t="s">
        <v>171</v>
      </c>
      <c r="B227" s="130"/>
      <c r="C227" s="131"/>
    </row>
    <row r="228" spans="1:3" ht="23.25" customHeight="1">
      <c r="A228" s="37" t="s">
        <v>175</v>
      </c>
      <c r="B228" s="130"/>
      <c r="C228" s="131"/>
    </row>
    <row r="229" spans="1:3" ht="24" customHeight="1" thickBot="1">
      <c r="A229" s="36" t="s">
        <v>176</v>
      </c>
      <c r="B229" s="129"/>
      <c r="C229" s="131"/>
    </row>
    <row r="230" spans="1:3" ht="45.75" thickBot="1">
      <c r="A230" s="3" t="s">
        <v>177</v>
      </c>
      <c r="B230" s="4"/>
      <c r="C230" s="22"/>
    </row>
    <row r="231" spans="1:3" ht="90.75" thickBot="1">
      <c r="A231" s="3" t="s">
        <v>178</v>
      </c>
      <c r="B231" s="4" t="s">
        <v>6</v>
      </c>
      <c r="C231" s="22" t="s">
        <v>1413</v>
      </c>
    </row>
    <row r="232" spans="1:3" ht="45.75" thickBot="1">
      <c r="A232" s="3" t="s">
        <v>179</v>
      </c>
      <c r="B232" s="4"/>
      <c r="C232" s="22"/>
    </row>
    <row r="233" spans="1:3" ht="60.75" thickBot="1">
      <c r="A233" s="3" t="s">
        <v>180</v>
      </c>
      <c r="B233" s="4"/>
      <c r="C233" s="22" t="s">
        <v>1414</v>
      </c>
    </row>
    <row r="234" spans="1:3" ht="24" thickBot="1">
      <c r="A234" s="36" t="s">
        <v>181</v>
      </c>
      <c r="B234" s="4" t="s">
        <v>6</v>
      </c>
      <c r="C234" s="22">
        <v>1</v>
      </c>
    </row>
    <row r="235" spans="1:3" ht="24" thickBot="1">
      <c r="A235" s="36" t="s">
        <v>182</v>
      </c>
      <c r="B235" s="4" t="s">
        <v>6</v>
      </c>
      <c r="C235" s="22">
        <v>2</v>
      </c>
    </row>
    <row r="236" spans="1:3" ht="75.75" thickBot="1">
      <c r="A236" s="3" t="s">
        <v>183</v>
      </c>
      <c r="B236" s="4" t="s">
        <v>6</v>
      </c>
      <c r="C236" s="22" t="s">
        <v>1415</v>
      </c>
    </row>
    <row r="237" spans="1:3" ht="75.75" thickBot="1">
      <c r="A237" s="3" t="s">
        <v>184</v>
      </c>
      <c r="B237" s="4" t="s">
        <v>6</v>
      </c>
      <c r="C237" s="22" t="s">
        <v>1416</v>
      </c>
    </row>
    <row r="238" spans="1:3" ht="75.75" thickBot="1">
      <c r="A238" s="3" t="s">
        <v>185</v>
      </c>
      <c r="B238" s="4" t="s">
        <v>6</v>
      </c>
      <c r="C238" s="22" t="s">
        <v>1417</v>
      </c>
    </row>
    <row r="239" spans="1:3" ht="75.75" thickBot="1">
      <c r="A239" s="3" t="s">
        <v>186</v>
      </c>
      <c r="B239" s="4" t="s">
        <v>6</v>
      </c>
      <c r="C239" s="22" t="s">
        <v>1418</v>
      </c>
    </row>
    <row r="240" spans="1:3" ht="60.75" thickBot="1">
      <c r="A240" s="3" t="s">
        <v>187</v>
      </c>
      <c r="B240" s="4" t="s">
        <v>6</v>
      </c>
      <c r="C240" s="22" t="s">
        <v>1419</v>
      </c>
    </row>
    <row r="241" spans="1:3" ht="60.75" thickBot="1">
      <c r="A241" s="3" t="s">
        <v>188</v>
      </c>
      <c r="B241" s="4" t="s">
        <v>6</v>
      </c>
      <c r="C241" s="22" t="s">
        <v>1420</v>
      </c>
    </row>
    <row r="242" spans="1:3" ht="24" thickBot="1">
      <c r="A242" s="10" t="s">
        <v>189</v>
      </c>
      <c r="B242" s="4"/>
      <c r="C242" s="22"/>
    </row>
    <row r="243" spans="1:3" ht="30.75" thickBot="1">
      <c r="A243" s="3" t="s">
        <v>190</v>
      </c>
      <c r="B243" s="4"/>
      <c r="C243" s="22"/>
    </row>
    <row r="244" spans="1:3" ht="60.75" thickBot="1">
      <c r="A244" s="3" t="s">
        <v>191</v>
      </c>
      <c r="B244" s="4" t="s">
        <v>6</v>
      </c>
      <c r="C244" s="22" t="s">
        <v>1421</v>
      </c>
    </row>
    <row r="245" spans="1:3" ht="75.75" thickBot="1">
      <c r="A245" s="3" t="s">
        <v>192</v>
      </c>
      <c r="B245" s="4" t="s">
        <v>6</v>
      </c>
      <c r="C245" s="22" t="s">
        <v>1422</v>
      </c>
    </row>
    <row r="246" spans="1:3" ht="30.75" thickBot="1">
      <c r="A246" s="3" t="s">
        <v>193</v>
      </c>
      <c r="B246" s="4"/>
      <c r="C246" s="22"/>
    </row>
    <row r="247" spans="1:3" ht="90.75" thickBot="1">
      <c r="A247" s="3" t="s">
        <v>194</v>
      </c>
      <c r="B247" s="4"/>
      <c r="C247" s="22" t="s">
        <v>1423</v>
      </c>
    </row>
    <row r="248" spans="1:3" ht="24" thickBot="1">
      <c r="A248" s="36" t="s">
        <v>107</v>
      </c>
      <c r="B248" s="4" t="s">
        <v>6</v>
      </c>
      <c r="C248" s="22">
        <v>1</v>
      </c>
    </row>
    <row r="249" spans="1:3" ht="24" thickBot="1">
      <c r="A249" s="36" t="s">
        <v>108</v>
      </c>
      <c r="B249" s="4" t="s">
        <v>6</v>
      </c>
      <c r="C249" s="22">
        <v>2</v>
      </c>
    </row>
    <row r="250" spans="1:3" ht="24" thickBot="1">
      <c r="A250" s="36" t="s">
        <v>109</v>
      </c>
      <c r="B250" s="4" t="s">
        <v>6</v>
      </c>
      <c r="C250" s="22">
        <v>3</v>
      </c>
    </row>
    <row r="251" spans="1:3" ht="60.75" thickBot="1">
      <c r="A251" s="3" t="s">
        <v>195</v>
      </c>
      <c r="B251" s="4" t="s">
        <v>6</v>
      </c>
      <c r="C251" s="22" t="s">
        <v>1424</v>
      </c>
    </row>
    <row r="252" spans="1:3" ht="45.75" thickBot="1">
      <c r="A252" s="3" t="s">
        <v>196</v>
      </c>
      <c r="B252" s="4"/>
      <c r="C252" s="22" t="s">
        <v>1425</v>
      </c>
    </row>
    <row r="253" spans="1:3" ht="24" thickBot="1">
      <c r="A253" s="36" t="s">
        <v>197</v>
      </c>
      <c r="B253" s="4" t="s">
        <v>6</v>
      </c>
      <c r="C253" s="22">
        <v>1</v>
      </c>
    </row>
    <row r="254" spans="1:3" ht="24" thickBot="1">
      <c r="A254" s="36" t="s">
        <v>198</v>
      </c>
      <c r="B254" s="4" t="s">
        <v>6</v>
      </c>
      <c r="C254" s="22">
        <v>2</v>
      </c>
    </row>
    <row r="255" spans="1:3" ht="24" thickBot="1">
      <c r="A255" s="36" t="s">
        <v>199</v>
      </c>
      <c r="B255" s="4" t="s">
        <v>6</v>
      </c>
      <c r="C255" s="22">
        <v>3</v>
      </c>
    </row>
    <row r="256" spans="1:3" ht="60.75" thickBot="1">
      <c r="A256" s="3" t="s">
        <v>200</v>
      </c>
      <c r="B256" s="4"/>
      <c r="C256" s="22"/>
    </row>
    <row r="257" spans="1:3" ht="75.75" thickBot="1">
      <c r="A257" s="3" t="s">
        <v>201</v>
      </c>
      <c r="B257" s="4"/>
      <c r="C257" s="22" t="s">
        <v>1426</v>
      </c>
    </row>
    <row r="258" spans="1:3" ht="24" thickBot="1">
      <c r="A258" s="36" t="s">
        <v>202</v>
      </c>
      <c r="B258" s="4" t="s">
        <v>6</v>
      </c>
      <c r="C258" s="22">
        <v>1</v>
      </c>
    </row>
    <row r="259" spans="1:3" ht="24" thickBot="1">
      <c r="A259" s="36" t="s">
        <v>203</v>
      </c>
      <c r="B259" s="4" t="s">
        <v>6</v>
      </c>
      <c r="C259" s="22">
        <v>2</v>
      </c>
    </row>
    <row r="260" spans="1:3" ht="75.75" thickBot="1">
      <c r="A260" s="3" t="s">
        <v>204</v>
      </c>
      <c r="B260" s="4" t="s">
        <v>6</v>
      </c>
      <c r="C260" s="22" t="s">
        <v>1427</v>
      </c>
    </row>
    <row r="261" spans="1:3" ht="75.75" thickBot="1">
      <c r="A261" s="3" t="s">
        <v>205</v>
      </c>
      <c r="B261" s="4" t="s">
        <v>13</v>
      </c>
      <c r="C261" s="22" t="s">
        <v>1428</v>
      </c>
    </row>
    <row r="262" spans="1:3" ht="60.75" thickBot="1">
      <c r="A262" s="3" t="s">
        <v>206</v>
      </c>
      <c r="B262" s="4" t="s">
        <v>13</v>
      </c>
      <c r="C262" s="22" t="s">
        <v>1429</v>
      </c>
    </row>
    <row r="263" spans="1:3" ht="60.75" thickBot="1">
      <c r="A263" s="3" t="s">
        <v>207</v>
      </c>
      <c r="B263" s="4" t="s">
        <v>6</v>
      </c>
      <c r="C263" s="22" t="s">
        <v>1430</v>
      </c>
    </row>
    <row r="264" spans="1:3" ht="45.75" thickBot="1">
      <c r="A264" s="6" t="s">
        <v>208</v>
      </c>
      <c r="B264" s="4" t="s">
        <v>6</v>
      </c>
      <c r="C264" s="22" t="s">
        <v>1431</v>
      </c>
    </row>
    <row r="265" spans="1:3" ht="75.75" thickBot="1">
      <c r="A265" s="6" t="s">
        <v>209</v>
      </c>
      <c r="B265" s="4" t="s">
        <v>6</v>
      </c>
      <c r="C265" s="22" t="s">
        <v>1432</v>
      </c>
    </row>
    <row r="266" spans="1:3" ht="60.75" thickBot="1">
      <c r="A266" s="3" t="s">
        <v>210</v>
      </c>
      <c r="B266" s="4"/>
      <c r="C266" s="22"/>
    </row>
    <row r="267" spans="1:3" ht="45.75" thickBot="1">
      <c r="A267" s="3" t="s">
        <v>211</v>
      </c>
      <c r="B267" s="4" t="s">
        <v>6</v>
      </c>
      <c r="C267" s="22" t="s">
        <v>1397</v>
      </c>
    </row>
    <row r="268" spans="1:3" ht="30.75" thickBot="1">
      <c r="A268" s="3" t="s">
        <v>212</v>
      </c>
      <c r="B268" s="4" t="s">
        <v>6</v>
      </c>
      <c r="C268" s="22" t="s">
        <v>1433</v>
      </c>
    </row>
    <row r="269" spans="1:3" ht="30.75" thickBot="1">
      <c r="A269" s="3" t="s">
        <v>213</v>
      </c>
      <c r="B269" s="4"/>
      <c r="C269" s="22" t="s">
        <v>1434</v>
      </c>
    </row>
    <row r="270" spans="1:3" ht="24" thickBot="1">
      <c r="A270" s="36" t="s">
        <v>60</v>
      </c>
      <c r="B270" s="4" t="s">
        <v>25</v>
      </c>
      <c r="C270" s="22">
        <v>1</v>
      </c>
    </row>
    <row r="271" spans="1:3" ht="24" thickBot="1">
      <c r="A271" s="36" t="s">
        <v>61</v>
      </c>
      <c r="B271" s="4" t="s">
        <v>25</v>
      </c>
      <c r="C271" s="22">
        <v>2</v>
      </c>
    </row>
    <row r="272" spans="1:3" ht="45.75" thickBot="1">
      <c r="A272" s="3" t="s">
        <v>214</v>
      </c>
      <c r="B272" s="4" t="s">
        <v>6</v>
      </c>
      <c r="C272" s="22" t="s">
        <v>1435</v>
      </c>
    </row>
    <row r="273" spans="1:3" ht="30.75" thickBot="1">
      <c r="A273" s="3" t="s">
        <v>215</v>
      </c>
      <c r="B273" s="4" t="s">
        <v>17</v>
      </c>
      <c r="C273" s="22" t="s">
        <v>1436</v>
      </c>
    </row>
    <row r="274" spans="1:3" ht="30.75" thickBot="1">
      <c r="A274" s="3" t="s">
        <v>216</v>
      </c>
      <c r="B274" s="4"/>
      <c r="C274" s="22"/>
    </row>
    <row r="275" spans="1:3" ht="45.75" thickBot="1">
      <c r="A275" s="3" t="s">
        <v>217</v>
      </c>
      <c r="B275" s="4" t="s">
        <v>6</v>
      </c>
      <c r="C275" s="22" t="s">
        <v>1403</v>
      </c>
    </row>
    <row r="276" spans="1:3" ht="45.75" thickBot="1">
      <c r="A276" s="3" t="s">
        <v>218</v>
      </c>
      <c r="B276" s="4" t="s">
        <v>6</v>
      </c>
      <c r="C276" s="22" t="s">
        <v>1437</v>
      </c>
    </row>
    <row r="277" spans="1:3" ht="30.75" thickBot="1">
      <c r="A277" s="3" t="s">
        <v>219</v>
      </c>
      <c r="B277" s="4"/>
      <c r="C277" s="22"/>
    </row>
    <row r="278" spans="1:3" ht="60.75" thickBot="1">
      <c r="A278" s="3" t="s">
        <v>220</v>
      </c>
      <c r="B278" s="4" t="s">
        <v>6</v>
      </c>
      <c r="C278" s="22" t="s">
        <v>1405</v>
      </c>
    </row>
    <row r="279" spans="1:3" ht="60.75" thickBot="1">
      <c r="A279" s="6" t="s">
        <v>221</v>
      </c>
      <c r="B279" s="4" t="s">
        <v>6</v>
      </c>
      <c r="C279" s="22" t="s">
        <v>1438</v>
      </c>
    </row>
    <row r="280" spans="1:3" ht="45.75" thickBot="1">
      <c r="A280" s="3" t="s">
        <v>222</v>
      </c>
      <c r="B280" s="4"/>
      <c r="C280" s="22"/>
    </row>
    <row r="281" spans="1:3" ht="60.75" thickBot="1">
      <c r="A281" s="3" t="s">
        <v>223</v>
      </c>
      <c r="B281" s="4" t="s">
        <v>6</v>
      </c>
      <c r="C281" s="22" t="s">
        <v>1439</v>
      </c>
    </row>
    <row r="282" spans="1:3" ht="30.75" thickBot="1">
      <c r="A282" s="3" t="s">
        <v>224</v>
      </c>
      <c r="B282" s="4" t="s">
        <v>36</v>
      </c>
      <c r="C282" s="22" t="s">
        <v>1440</v>
      </c>
    </row>
    <row r="283" spans="1:3" ht="45.75" thickBot="1">
      <c r="A283" s="3" t="s">
        <v>225</v>
      </c>
      <c r="B283" s="4"/>
      <c r="C283" s="22"/>
    </row>
    <row r="284" spans="1:3" ht="60.75" thickBot="1">
      <c r="A284" s="3" t="s">
        <v>226</v>
      </c>
      <c r="B284" s="4" t="s">
        <v>6</v>
      </c>
      <c r="C284" s="22" t="s">
        <v>1441</v>
      </c>
    </row>
    <row r="285" spans="1:3" ht="60.75" thickBot="1">
      <c r="A285" s="3" t="s">
        <v>227</v>
      </c>
      <c r="B285" s="4"/>
      <c r="C285" s="22"/>
    </row>
    <row r="286" spans="1:3" ht="45.75" thickBot="1">
      <c r="A286" s="3" t="s">
        <v>228</v>
      </c>
      <c r="B286" s="4" t="s">
        <v>6</v>
      </c>
      <c r="C286" s="22" t="s">
        <v>1442</v>
      </c>
    </row>
    <row r="287" spans="1:3" ht="30.75" thickBot="1">
      <c r="A287" s="3" t="s">
        <v>229</v>
      </c>
      <c r="B287" s="4" t="s">
        <v>36</v>
      </c>
      <c r="C287" s="22" t="s">
        <v>1443</v>
      </c>
    </row>
    <row r="288" spans="1:3" ht="60.75" thickBot="1">
      <c r="A288" s="6" t="s">
        <v>230</v>
      </c>
      <c r="B288" s="4" t="s">
        <v>6</v>
      </c>
      <c r="C288" s="22" t="s">
        <v>1444</v>
      </c>
    </row>
    <row r="289" spans="1:3" ht="105.75" thickBot="1">
      <c r="A289" s="6" t="s">
        <v>231</v>
      </c>
      <c r="B289" s="4" t="s">
        <v>6</v>
      </c>
      <c r="C289" s="22" t="s">
        <v>1445</v>
      </c>
    </row>
    <row r="290" spans="1:3" ht="45.75" thickBot="1">
      <c r="A290" s="3" t="s">
        <v>232</v>
      </c>
      <c r="B290" s="4"/>
      <c r="C290" s="22"/>
    </row>
    <row r="291" spans="1:3" ht="45.75" thickBot="1">
      <c r="A291" s="3" t="s">
        <v>233</v>
      </c>
      <c r="B291" s="4"/>
      <c r="C291" s="22" t="s">
        <v>1414</v>
      </c>
    </row>
    <row r="292" spans="1:3" ht="24" thickBot="1">
      <c r="A292" s="36" t="s">
        <v>181</v>
      </c>
      <c r="B292" s="4" t="s">
        <v>6</v>
      </c>
      <c r="C292" s="22">
        <v>1</v>
      </c>
    </row>
    <row r="293" spans="1:3" ht="24" thickBot="1">
      <c r="A293" s="36" t="s">
        <v>182</v>
      </c>
      <c r="B293" s="4" t="s">
        <v>6</v>
      </c>
      <c r="C293" s="22">
        <v>2</v>
      </c>
    </row>
    <row r="294" spans="1:3" ht="30.75" thickBot="1">
      <c r="A294" s="3" t="s">
        <v>234</v>
      </c>
      <c r="B294" s="4"/>
      <c r="C294" s="22" t="s">
        <v>1446</v>
      </c>
    </row>
    <row r="295" spans="1:3" ht="24" thickBot="1">
      <c r="A295" s="36" t="s">
        <v>181</v>
      </c>
      <c r="B295" s="4" t="s">
        <v>6</v>
      </c>
      <c r="C295" s="22">
        <v>1</v>
      </c>
    </row>
    <row r="296" spans="1:3" ht="24" thickBot="1">
      <c r="A296" s="36" t="s">
        <v>182</v>
      </c>
      <c r="B296" s="4" t="s">
        <v>6</v>
      </c>
      <c r="C296" s="22">
        <v>2</v>
      </c>
    </row>
    <row r="297" spans="1:3" ht="30.75" thickBot="1">
      <c r="A297" s="3" t="s">
        <v>235</v>
      </c>
      <c r="B297" s="4"/>
      <c r="C297" s="22" t="s">
        <v>1447</v>
      </c>
    </row>
    <row r="298" spans="1:3" ht="24" thickBot="1">
      <c r="A298" s="36" t="s">
        <v>181</v>
      </c>
      <c r="B298" s="4" t="s">
        <v>6</v>
      </c>
      <c r="C298" s="22">
        <v>1</v>
      </c>
    </row>
    <row r="299" spans="1:3" ht="24" thickBot="1">
      <c r="A299" s="36" t="s">
        <v>182</v>
      </c>
      <c r="B299" s="4" t="s">
        <v>6</v>
      </c>
      <c r="C299" s="22">
        <v>2</v>
      </c>
    </row>
    <row r="300" spans="1:3" ht="24" thickBot="1">
      <c r="A300" s="1" t="s">
        <v>236</v>
      </c>
      <c r="B300" s="2"/>
      <c r="C300" s="22"/>
    </row>
    <row r="301" spans="1:3" ht="24" thickBot="1">
      <c r="A301" s="7" t="s">
        <v>237</v>
      </c>
      <c r="B301" s="4"/>
      <c r="C301" s="22"/>
    </row>
    <row r="302" spans="1:3" ht="30.75" thickBot="1">
      <c r="A302" s="3" t="s">
        <v>238</v>
      </c>
      <c r="B302" s="4"/>
      <c r="C302" s="22"/>
    </row>
    <row r="303" spans="1:3" ht="45.75" thickBot="1">
      <c r="A303" s="3" t="s">
        <v>239</v>
      </c>
      <c r="B303" s="4" t="s">
        <v>6</v>
      </c>
      <c r="C303" s="24" t="s">
        <v>1448</v>
      </c>
    </row>
    <row r="304" spans="1:3" ht="30.75" thickBot="1">
      <c r="A304" s="3" t="s">
        <v>240</v>
      </c>
      <c r="B304" s="4"/>
      <c r="C304" s="22"/>
    </row>
    <row r="305" spans="1:3" ht="90.75" thickBot="1">
      <c r="A305" s="3" t="s">
        <v>241</v>
      </c>
      <c r="B305" s="4" t="s">
        <v>6</v>
      </c>
      <c r="C305" s="24" t="s">
        <v>1449</v>
      </c>
    </row>
    <row r="306" spans="1:3" ht="30.75" thickBot="1">
      <c r="A306" s="3" t="s">
        <v>242</v>
      </c>
      <c r="B306" s="4"/>
      <c r="C306" s="22"/>
    </row>
    <row r="307" spans="1:3" ht="45.75" thickBot="1">
      <c r="A307" s="3" t="s">
        <v>243</v>
      </c>
      <c r="B307" s="4" t="s">
        <v>6</v>
      </c>
      <c r="C307" s="24" t="s">
        <v>1450</v>
      </c>
    </row>
    <row r="308" spans="1:3" ht="45.75" thickBot="1">
      <c r="A308" s="3" t="s">
        <v>244</v>
      </c>
      <c r="B308" s="4"/>
      <c r="C308" s="22"/>
    </row>
    <row r="309" spans="1:3" ht="30.75" thickBot="1">
      <c r="A309" s="3" t="s">
        <v>245</v>
      </c>
      <c r="B309" s="4" t="s">
        <v>17</v>
      </c>
      <c r="C309" s="22" t="s">
        <v>1451</v>
      </c>
    </row>
    <row r="310" spans="1:3" ht="45.75" thickBot="1">
      <c r="A310" s="3" t="s">
        <v>246</v>
      </c>
      <c r="B310" s="4"/>
      <c r="C310" s="22" t="s">
        <v>1452</v>
      </c>
    </row>
    <row r="311" spans="1:3" ht="27" thickBot="1">
      <c r="A311" s="36" t="s">
        <v>247</v>
      </c>
      <c r="B311" s="4" t="s">
        <v>6</v>
      </c>
      <c r="C311" s="22" t="s">
        <v>1453</v>
      </c>
    </row>
    <row r="312" spans="1:3" ht="27" thickBot="1">
      <c r="A312" s="36" t="s">
        <v>20</v>
      </c>
      <c r="B312" s="4" t="s">
        <v>6</v>
      </c>
      <c r="C312" s="22" t="s">
        <v>1454</v>
      </c>
    </row>
    <row r="313" spans="1:3" ht="27" thickBot="1">
      <c r="A313" s="36" t="s">
        <v>21</v>
      </c>
      <c r="B313" s="4" t="s">
        <v>6</v>
      </c>
      <c r="C313" s="22" t="s">
        <v>1455</v>
      </c>
    </row>
    <row r="314" spans="1:3" ht="30.75" thickBot="1">
      <c r="A314" s="3" t="s">
        <v>248</v>
      </c>
      <c r="B314" s="4"/>
      <c r="C314" s="22" t="s">
        <v>1456</v>
      </c>
    </row>
    <row r="315" spans="1:3" ht="24" thickBot="1">
      <c r="A315" s="36" t="s">
        <v>60</v>
      </c>
      <c r="B315" s="4" t="s">
        <v>25</v>
      </c>
      <c r="C315" s="22" t="s">
        <v>1457</v>
      </c>
    </row>
    <row r="316" spans="1:3" ht="27" thickBot="1">
      <c r="A316" s="36" t="s">
        <v>61</v>
      </c>
      <c r="B316" s="4" t="s">
        <v>25</v>
      </c>
      <c r="C316" s="22" t="s">
        <v>1458</v>
      </c>
    </row>
    <row r="317" spans="1:3" ht="45.75" thickBot="1">
      <c r="A317" s="3" t="s">
        <v>249</v>
      </c>
      <c r="B317" s="4"/>
      <c r="C317" s="22"/>
    </row>
    <row r="318" spans="1:3" ht="56.25" thickBot="1">
      <c r="A318" s="3" t="s">
        <v>250</v>
      </c>
      <c r="B318" s="4" t="s">
        <v>6</v>
      </c>
      <c r="C318" s="24" t="s">
        <v>1459</v>
      </c>
    </row>
    <row r="319" spans="1:3" ht="45.75" thickBot="1">
      <c r="A319" s="3" t="s">
        <v>251</v>
      </c>
      <c r="B319" s="4"/>
      <c r="C319" s="22"/>
    </row>
    <row r="320" spans="1:3" ht="30.75" thickBot="1">
      <c r="A320" s="3" t="s">
        <v>252</v>
      </c>
      <c r="B320" s="4" t="s">
        <v>36</v>
      </c>
      <c r="C320" s="22" t="s">
        <v>1460</v>
      </c>
    </row>
    <row r="321" spans="1:3" ht="45.75" thickBot="1">
      <c r="A321" s="3" t="s">
        <v>253</v>
      </c>
      <c r="B321" s="4" t="s">
        <v>6</v>
      </c>
      <c r="C321" s="22" t="s">
        <v>1461</v>
      </c>
    </row>
    <row r="322" spans="1:3" ht="45.75" thickBot="1">
      <c r="A322" s="3" t="s">
        <v>254</v>
      </c>
      <c r="B322" s="4"/>
      <c r="C322" s="22"/>
    </row>
    <row r="323" spans="1:3" ht="30.75" thickBot="1">
      <c r="A323" s="3" t="s">
        <v>255</v>
      </c>
      <c r="B323" s="4" t="s">
        <v>6</v>
      </c>
      <c r="C323" s="22" t="s">
        <v>1462</v>
      </c>
    </row>
    <row r="324" spans="1:3" ht="45.75" thickBot="1">
      <c r="A324" s="3" t="s">
        <v>256</v>
      </c>
      <c r="B324" s="4"/>
      <c r="C324" s="22"/>
    </row>
    <row r="325" spans="1:3" ht="30.75" thickBot="1">
      <c r="A325" s="3" t="s">
        <v>257</v>
      </c>
      <c r="B325" s="4" t="s">
        <v>6</v>
      </c>
      <c r="C325" s="22" t="s">
        <v>1463</v>
      </c>
    </row>
    <row r="326" spans="1:3" ht="30.75" thickBot="1">
      <c r="A326" s="3" t="s">
        <v>258</v>
      </c>
      <c r="B326" s="4" t="s">
        <v>6</v>
      </c>
      <c r="C326" s="22" t="s">
        <v>1464</v>
      </c>
    </row>
    <row r="327" spans="1:3" ht="45.75" thickBot="1">
      <c r="A327" s="3" t="s">
        <v>259</v>
      </c>
      <c r="B327" s="4" t="s">
        <v>6</v>
      </c>
      <c r="C327" s="22" t="s">
        <v>1344</v>
      </c>
    </row>
    <row r="328" spans="1:3" ht="30.75" thickBot="1">
      <c r="A328" s="3" t="s">
        <v>260</v>
      </c>
      <c r="B328" s="4" t="s">
        <v>6</v>
      </c>
      <c r="C328" s="22" t="s">
        <v>1345</v>
      </c>
    </row>
    <row r="329" spans="1:3" ht="30.75" thickBot="1">
      <c r="A329" s="3" t="s">
        <v>261</v>
      </c>
      <c r="B329" s="4"/>
      <c r="C329" s="22"/>
    </row>
    <row r="330" spans="1:3" ht="75.75" thickBot="1">
      <c r="A330" s="3" t="s">
        <v>262</v>
      </c>
      <c r="B330" s="4"/>
      <c r="C330" s="22" t="s">
        <v>1465</v>
      </c>
    </row>
    <row r="331" spans="1:3" ht="23.25" customHeight="1">
      <c r="A331" s="37" t="s">
        <v>263</v>
      </c>
      <c r="B331" s="128" t="s">
        <v>6</v>
      </c>
      <c r="C331" s="131">
        <v>1</v>
      </c>
    </row>
    <row r="332" spans="1:3" ht="24" customHeight="1" thickBot="1">
      <c r="A332" s="9" t="s">
        <v>264</v>
      </c>
      <c r="B332" s="129"/>
      <c r="C332" s="131"/>
    </row>
    <row r="333" spans="1:3" ht="23.25" customHeight="1">
      <c r="A333" s="37" t="s">
        <v>265</v>
      </c>
      <c r="B333" s="128" t="s">
        <v>6</v>
      </c>
      <c r="C333" s="131">
        <v>2</v>
      </c>
    </row>
    <row r="334" spans="1:3" ht="24" customHeight="1" thickBot="1">
      <c r="A334" s="9" t="s">
        <v>266</v>
      </c>
      <c r="B334" s="129"/>
      <c r="C334" s="131"/>
    </row>
    <row r="335" spans="1:3" ht="23.25" customHeight="1">
      <c r="A335" s="37" t="s">
        <v>267</v>
      </c>
      <c r="B335" s="128" t="s">
        <v>6</v>
      </c>
      <c r="C335" s="131">
        <v>3</v>
      </c>
    </row>
    <row r="336" spans="1:3" ht="23.25" customHeight="1">
      <c r="A336" s="37" t="s">
        <v>268</v>
      </c>
      <c r="B336" s="130"/>
      <c r="C336" s="131"/>
    </row>
    <row r="337" spans="1:3" ht="24" customHeight="1" thickBot="1">
      <c r="A337" s="9" t="s">
        <v>269</v>
      </c>
      <c r="B337" s="129"/>
      <c r="C337" s="131"/>
    </row>
    <row r="338" spans="1:3" ht="23.25" customHeight="1">
      <c r="A338" s="37" t="s">
        <v>270</v>
      </c>
      <c r="B338" s="128" t="s">
        <v>6</v>
      </c>
      <c r="C338" s="131">
        <v>4</v>
      </c>
    </row>
    <row r="339" spans="1:3" ht="24" customHeight="1" thickBot="1">
      <c r="A339" s="9" t="s">
        <v>271</v>
      </c>
      <c r="B339" s="129"/>
      <c r="C339" s="131"/>
    </row>
    <row r="340" spans="1:3" ht="24" thickBot="1">
      <c r="A340" s="7" t="s">
        <v>272</v>
      </c>
      <c r="B340" s="4"/>
      <c r="C340" s="22"/>
    </row>
    <row r="341" spans="1:3" ht="30.75" thickBot="1">
      <c r="A341" s="3" t="s">
        <v>273</v>
      </c>
      <c r="B341" s="4"/>
      <c r="C341" s="22"/>
    </row>
    <row r="342" spans="1:3" ht="60.75" thickBot="1">
      <c r="A342" s="6" t="s">
        <v>274</v>
      </c>
      <c r="B342" s="4" t="s">
        <v>6</v>
      </c>
      <c r="C342" s="22" t="s">
        <v>1466</v>
      </c>
    </row>
    <row r="343" spans="1:3" ht="30.75" thickBot="1">
      <c r="A343" s="6" t="s">
        <v>275</v>
      </c>
      <c r="B343" s="4" t="s">
        <v>6</v>
      </c>
      <c r="C343" s="22"/>
    </row>
    <row r="344" spans="1:3" ht="45.75" thickBot="1">
      <c r="A344" s="3" t="s">
        <v>276</v>
      </c>
      <c r="B344" s="4" t="s">
        <v>6</v>
      </c>
      <c r="C344" s="22" t="s">
        <v>1467</v>
      </c>
    </row>
    <row r="345" spans="1:3" ht="30.75" thickBot="1">
      <c r="A345" s="3" t="s">
        <v>277</v>
      </c>
      <c r="B345" s="4"/>
      <c r="C345" s="22"/>
    </row>
    <row r="346" spans="1:3" ht="60.75" thickBot="1">
      <c r="A346" s="3" t="s">
        <v>278</v>
      </c>
      <c r="B346" s="4" t="s">
        <v>6</v>
      </c>
      <c r="C346" s="22" t="s">
        <v>1468</v>
      </c>
    </row>
    <row r="347" spans="1:3" ht="30.75" thickBot="1">
      <c r="A347" s="3" t="s">
        <v>279</v>
      </c>
      <c r="B347" s="4"/>
      <c r="C347" s="22"/>
    </row>
    <row r="348" spans="1:3" ht="75.75" thickBot="1">
      <c r="A348" s="3" t="s">
        <v>280</v>
      </c>
      <c r="B348" s="4"/>
      <c r="C348" s="22" t="s">
        <v>1469</v>
      </c>
    </row>
    <row r="349" spans="1:3" ht="24" thickBot="1">
      <c r="A349" s="9" t="s">
        <v>281</v>
      </c>
      <c r="B349" s="4" t="s">
        <v>6</v>
      </c>
      <c r="C349" s="22">
        <v>1</v>
      </c>
    </row>
    <row r="350" spans="1:3" ht="24" thickBot="1">
      <c r="A350" s="9" t="s">
        <v>282</v>
      </c>
      <c r="B350" s="4" t="s">
        <v>6</v>
      </c>
      <c r="C350" s="22">
        <v>2</v>
      </c>
    </row>
    <row r="351" spans="1:3" ht="45.75" thickBot="1">
      <c r="A351" s="3" t="s">
        <v>283</v>
      </c>
      <c r="B351" s="4"/>
      <c r="C351" s="22"/>
    </row>
    <row r="352" spans="1:3" ht="45.75" thickBot="1">
      <c r="A352" s="6" t="s">
        <v>284</v>
      </c>
      <c r="B352" s="4" t="s">
        <v>6</v>
      </c>
      <c r="C352" s="22" t="s">
        <v>1470</v>
      </c>
    </row>
    <row r="353" spans="1:3" ht="30.75" thickBot="1">
      <c r="A353" s="3" t="s">
        <v>285</v>
      </c>
      <c r="B353" s="4"/>
      <c r="C353" s="22" t="s">
        <v>1471</v>
      </c>
    </row>
    <row r="354" spans="1:3" ht="24" thickBot="1">
      <c r="A354" s="9" t="s">
        <v>286</v>
      </c>
      <c r="B354" s="4" t="s">
        <v>25</v>
      </c>
      <c r="C354" s="22">
        <v>1</v>
      </c>
    </row>
    <row r="355" spans="1:3" ht="24" thickBot="1">
      <c r="A355" s="9" t="s">
        <v>287</v>
      </c>
      <c r="B355" s="4" t="s">
        <v>25</v>
      </c>
      <c r="C355" s="22">
        <v>2</v>
      </c>
    </row>
    <row r="356" spans="1:3" ht="45.75" thickBot="1">
      <c r="A356" s="3" t="s">
        <v>288</v>
      </c>
      <c r="B356" s="4"/>
      <c r="C356" s="22"/>
    </row>
    <row r="357" spans="1:3" ht="30.75" thickBot="1">
      <c r="A357" s="3" t="s">
        <v>289</v>
      </c>
      <c r="B357" s="4"/>
      <c r="C357" s="22" t="s">
        <v>1472</v>
      </c>
    </row>
    <row r="358" spans="1:3" ht="23.25" customHeight="1">
      <c r="A358" s="37" t="s">
        <v>290</v>
      </c>
      <c r="B358" s="128" t="s">
        <v>6</v>
      </c>
      <c r="C358" s="131">
        <v>1</v>
      </c>
    </row>
    <row r="359" spans="1:3" ht="24" customHeight="1" thickBot="1">
      <c r="A359" s="9" t="s">
        <v>291</v>
      </c>
      <c r="B359" s="129"/>
      <c r="C359" s="131"/>
    </row>
    <row r="360" spans="1:3" ht="23.25" customHeight="1">
      <c r="A360" s="37" t="s">
        <v>292</v>
      </c>
      <c r="B360" s="128" t="s">
        <v>6</v>
      </c>
      <c r="C360" s="131">
        <v>2</v>
      </c>
    </row>
    <row r="361" spans="1:3" ht="24" customHeight="1" thickBot="1">
      <c r="A361" s="9" t="s">
        <v>293</v>
      </c>
      <c r="B361" s="129"/>
      <c r="C361" s="131"/>
    </row>
    <row r="362" spans="1:3" ht="24" thickBot="1">
      <c r="A362" s="9" t="s">
        <v>294</v>
      </c>
      <c r="B362" s="4" t="s">
        <v>6</v>
      </c>
      <c r="C362" s="22">
        <v>3</v>
      </c>
    </row>
    <row r="363" spans="1:3" ht="30.75" thickBot="1">
      <c r="A363" s="3" t="s">
        <v>295</v>
      </c>
      <c r="B363" s="4"/>
      <c r="C363" s="22"/>
    </row>
    <row r="364" spans="1:3" ht="45.75" thickBot="1">
      <c r="A364" s="6" t="s">
        <v>296</v>
      </c>
      <c r="B364" s="4" t="s">
        <v>6</v>
      </c>
      <c r="C364" s="22" t="s">
        <v>1473</v>
      </c>
    </row>
    <row r="365" spans="1:3" ht="30.75" thickBot="1">
      <c r="A365" s="3" t="s">
        <v>297</v>
      </c>
      <c r="B365" s="4"/>
      <c r="C365" s="22"/>
    </row>
    <row r="366" spans="1:3" ht="45.75" thickBot="1">
      <c r="A366" s="6" t="s">
        <v>298</v>
      </c>
      <c r="B366" s="4" t="s">
        <v>6</v>
      </c>
      <c r="C366" s="22" t="s">
        <v>1474</v>
      </c>
    </row>
    <row r="367" spans="1:3" ht="45.75" thickBot="1">
      <c r="A367" s="3" t="s">
        <v>299</v>
      </c>
      <c r="B367" s="4"/>
      <c r="C367" s="22"/>
    </row>
    <row r="368" spans="1:3" ht="30.75" thickBot="1">
      <c r="A368" s="3" t="s">
        <v>300</v>
      </c>
      <c r="B368" s="4"/>
      <c r="C368" s="22" t="s">
        <v>1475</v>
      </c>
    </row>
    <row r="369" spans="1:3" ht="24" thickBot="1">
      <c r="A369" s="9" t="s">
        <v>301</v>
      </c>
      <c r="B369" s="4" t="s">
        <v>6</v>
      </c>
      <c r="C369" s="22">
        <v>1</v>
      </c>
    </row>
    <row r="370" spans="1:3" ht="24" thickBot="1">
      <c r="A370" s="9" t="s">
        <v>302</v>
      </c>
      <c r="B370" s="4" t="s">
        <v>6</v>
      </c>
      <c r="C370" s="22">
        <v>2</v>
      </c>
    </row>
    <row r="371" spans="1:3" ht="30.75" thickBot="1">
      <c r="A371" s="3" t="s">
        <v>303</v>
      </c>
      <c r="B371" s="4"/>
      <c r="C371" s="22"/>
    </row>
    <row r="372" spans="1:3" ht="60.75" thickBot="1">
      <c r="A372" s="3" t="s">
        <v>394</v>
      </c>
      <c r="B372" s="4" t="s">
        <v>6</v>
      </c>
      <c r="C372" s="22" t="s">
        <v>1476</v>
      </c>
    </row>
    <row r="373" spans="1:3" ht="24" thickBot="1">
      <c r="A373" s="1" t="s">
        <v>304</v>
      </c>
      <c r="B373" s="2"/>
      <c r="C373" s="22"/>
    </row>
    <row r="374" spans="1:3" ht="24" thickBot="1">
      <c r="A374" s="3" t="s">
        <v>305</v>
      </c>
      <c r="B374" s="4"/>
      <c r="C374" s="22"/>
    </row>
    <row r="375" spans="1:3" ht="30.75" thickBot="1">
      <c r="A375" s="3" t="s">
        <v>306</v>
      </c>
      <c r="B375" s="4"/>
      <c r="C375" s="22"/>
    </row>
    <row r="376" spans="1:3" ht="60.75" thickBot="1">
      <c r="A376" s="3" t="s">
        <v>307</v>
      </c>
      <c r="B376" s="4" t="s">
        <v>308</v>
      </c>
      <c r="C376" s="22" t="s">
        <v>1477</v>
      </c>
    </row>
    <row r="377" spans="1:3" ht="27" thickBot="1">
      <c r="A377" s="3" t="s">
        <v>309</v>
      </c>
      <c r="B377" s="4"/>
      <c r="C377" s="22" t="s">
        <v>1478</v>
      </c>
    </row>
    <row r="378" spans="1:3" ht="30.75" thickBot="1">
      <c r="A378" s="36" t="s">
        <v>60</v>
      </c>
      <c r="B378" s="4" t="s">
        <v>308</v>
      </c>
      <c r="C378" s="22">
        <v>1</v>
      </c>
    </row>
    <row r="379" spans="1:3" ht="23.25" customHeight="1">
      <c r="A379" s="37" t="s">
        <v>310</v>
      </c>
      <c r="B379" s="128" t="s">
        <v>308</v>
      </c>
      <c r="C379" s="131">
        <v>2</v>
      </c>
    </row>
    <row r="380" spans="1:3" ht="24" customHeight="1" thickBot="1">
      <c r="A380" s="36" t="s">
        <v>311</v>
      </c>
      <c r="B380" s="129"/>
      <c r="C380" s="131"/>
    </row>
    <row r="381" spans="1:3" ht="30.75" thickBot="1">
      <c r="A381" s="36" t="s">
        <v>312</v>
      </c>
      <c r="B381" s="4" t="s">
        <v>308</v>
      </c>
      <c r="C381" s="22">
        <v>3</v>
      </c>
    </row>
    <row r="382" spans="1:3" ht="30.75" thickBot="1">
      <c r="A382" s="36" t="s">
        <v>313</v>
      </c>
      <c r="B382" s="4" t="s">
        <v>308</v>
      </c>
      <c r="C382" s="22">
        <v>4</v>
      </c>
    </row>
    <row r="383" spans="1:3" ht="30.75" thickBot="1">
      <c r="A383" s="3" t="s">
        <v>314</v>
      </c>
      <c r="B383" s="4" t="s">
        <v>6</v>
      </c>
      <c r="C383" s="22" t="s">
        <v>1479</v>
      </c>
    </row>
    <row r="384" spans="1:3" ht="30.75" thickBot="1">
      <c r="A384" s="3" t="s">
        <v>315</v>
      </c>
      <c r="B384" s="4"/>
      <c r="C384" s="22"/>
    </row>
    <row r="385" spans="1:3" ht="60.75" thickBot="1">
      <c r="A385" s="3" t="s">
        <v>316</v>
      </c>
      <c r="B385" s="4" t="s">
        <v>6</v>
      </c>
      <c r="C385" s="22" t="s">
        <v>1480</v>
      </c>
    </row>
    <row r="386" spans="1:3" ht="30.75" thickBot="1">
      <c r="A386" s="3" t="s">
        <v>317</v>
      </c>
      <c r="B386" s="4"/>
      <c r="C386" s="22"/>
    </row>
    <row r="387" spans="1:3" ht="75.75" thickBot="1">
      <c r="A387" s="6" t="s">
        <v>318</v>
      </c>
      <c r="B387" s="4" t="s">
        <v>6</v>
      </c>
      <c r="C387" s="22" t="s">
        <v>1481</v>
      </c>
    </row>
    <row r="388" spans="1:3" ht="45.75" thickBot="1">
      <c r="A388" s="3" t="s">
        <v>319</v>
      </c>
      <c r="B388" s="4"/>
      <c r="C388" s="22"/>
    </row>
    <row r="389" spans="1:3" ht="60.75" thickBot="1">
      <c r="A389" s="6" t="s">
        <v>320</v>
      </c>
      <c r="B389" s="4" t="s">
        <v>6</v>
      </c>
      <c r="C389" s="22" t="s">
        <v>1470</v>
      </c>
    </row>
    <row r="390" spans="1:3" ht="30.75" thickBot="1">
      <c r="A390" s="3" t="s">
        <v>321</v>
      </c>
      <c r="B390" s="4"/>
      <c r="C390" s="22"/>
    </row>
    <row r="391" spans="1:3" ht="60.75" thickBot="1">
      <c r="A391" s="3" t="s">
        <v>322</v>
      </c>
      <c r="B391" s="4" t="s">
        <v>6</v>
      </c>
      <c r="C391" s="22" t="s">
        <v>1482</v>
      </c>
    </row>
    <row r="392" spans="1:3" ht="30.75" thickBot="1">
      <c r="A392" s="3" t="s">
        <v>323</v>
      </c>
      <c r="B392" s="4"/>
      <c r="C392" s="22"/>
    </row>
    <row r="393" spans="1:3" ht="60.75" thickBot="1">
      <c r="A393" s="6" t="s">
        <v>324</v>
      </c>
      <c r="B393" s="4" t="s">
        <v>6</v>
      </c>
      <c r="C393" s="22" t="s">
        <v>1483</v>
      </c>
    </row>
    <row r="394" spans="1:3" ht="45.75" thickBot="1">
      <c r="A394" s="3" t="s">
        <v>325</v>
      </c>
      <c r="B394" s="4"/>
      <c r="C394" s="22"/>
    </row>
    <row r="395" spans="1:3" ht="30.75" thickBot="1">
      <c r="A395" s="3" t="s">
        <v>326</v>
      </c>
      <c r="B395" s="4"/>
      <c r="C395" s="22" t="s">
        <v>1484</v>
      </c>
    </row>
    <row r="396" spans="1:3" ht="24" thickBot="1">
      <c r="A396" s="9" t="s">
        <v>327</v>
      </c>
      <c r="B396" s="4" t="s">
        <v>25</v>
      </c>
      <c r="C396" s="22">
        <v>1</v>
      </c>
    </row>
    <row r="397" spans="1:3" ht="23.25" customHeight="1">
      <c r="A397" s="37" t="s">
        <v>292</v>
      </c>
      <c r="B397" s="128" t="s">
        <v>25</v>
      </c>
      <c r="C397" s="131">
        <v>2</v>
      </c>
    </row>
    <row r="398" spans="1:3" ht="24" customHeight="1" thickBot="1">
      <c r="A398" s="9" t="s">
        <v>293</v>
      </c>
      <c r="B398" s="129"/>
      <c r="C398" s="131"/>
    </row>
    <row r="399" spans="1:3" ht="23.25" customHeight="1">
      <c r="A399" s="37" t="s">
        <v>328</v>
      </c>
      <c r="B399" s="128" t="s">
        <v>25</v>
      </c>
      <c r="C399" s="131">
        <v>3</v>
      </c>
    </row>
    <row r="400" spans="1:3" ht="24" customHeight="1" thickBot="1">
      <c r="A400" s="9" t="s">
        <v>329</v>
      </c>
      <c r="B400" s="129"/>
      <c r="C400" s="131"/>
    </row>
    <row r="401" spans="1:3" ht="23.25" customHeight="1">
      <c r="A401" s="37" t="s">
        <v>330</v>
      </c>
      <c r="B401" s="128" t="s">
        <v>25</v>
      </c>
      <c r="C401" s="131">
        <v>4</v>
      </c>
    </row>
    <row r="402" spans="1:3" ht="24" customHeight="1" thickBot="1">
      <c r="A402" s="9" t="s">
        <v>331</v>
      </c>
      <c r="B402" s="129"/>
      <c r="C402" s="131"/>
    </row>
    <row r="403" spans="1:3" ht="23.25" customHeight="1">
      <c r="A403" s="37" t="s">
        <v>290</v>
      </c>
      <c r="B403" s="128" t="s">
        <v>25</v>
      </c>
      <c r="C403" s="131">
        <v>5</v>
      </c>
    </row>
    <row r="404" spans="1:3" ht="24" customHeight="1" thickBot="1">
      <c r="A404" s="9" t="s">
        <v>291</v>
      </c>
      <c r="B404" s="129"/>
      <c r="C404" s="131"/>
    </row>
    <row r="405" spans="1:3" ht="23.25" customHeight="1">
      <c r="A405" s="37" t="s">
        <v>332</v>
      </c>
      <c r="B405" s="128" t="s">
        <v>25</v>
      </c>
      <c r="C405" s="131">
        <v>6</v>
      </c>
    </row>
    <row r="406" spans="1:3" ht="24" customHeight="1" thickBot="1">
      <c r="A406" s="9" t="s">
        <v>333</v>
      </c>
      <c r="B406" s="129"/>
      <c r="C406" s="131"/>
    </row>
    <row r="407" spans="1:3" ht="45.75" thickBot="1">
      <c r="A407" s="3" t="s">
        <v>334</v>
      </c>
      <c r="B407" s="4"/>
      <c r="C407" s="22"/>
    </row>
    <row r="408" spans="1:3" ht="45.75" thickBot="1">
      <c r="A408" s="3" t="s">
        <v>335</v>
      </c>
      <c r="B408" s="4"/>
      <c r="C408" s="22" t="s">
        <v>1485</v>
      </c>
    </row>
    <row r="409" spans="1:3" ht="24" thickBot="1">
      <c r="A409" s="36" t="s">
        <v>395</v>
      </c>
      <c r="B409" s="4" t="s">
        <v>6</v>
      </c>
      <c r="C409" s="22">
        <v>1</v>
      </c>
    </row>
    <row r="410" spans="1:3">
      <c r="A410" s="37" t="s">
        <v>336</v>
      </c>
      <c r="B410" s="128" t="s">
        <v>6</v>
      </c>
      <c r="C410" s="131">
        <v>2</v>
      </c>
    </row>
    <row r="411" spans="1:3" ht="15.75" thickBot="1">
      <c r="A411" s="36" t="s">
        <v>396</v>
      </c>
      <c r="B411" s="129"/>
      <c r="C411" s="131"/>
    </row>
    <row r="412" spans="1:3" ht="24" thickBot="1">
      <c r="A412" s="3" t="s">
        <v>337</v>
      </c>
      <c r="B412" s="4"/>
      <c r="C412" s="22"/>
    </row>
    <row r="413" spans="1:3" ht="60.75" thickBot="1">
      <c r="A413" s="3" t="s">
        <v>397</v>
      </c>
      <c r="B413" s="4" t="s">
        <v>6</v>
      </c>
      <c r="C413" s="22" t="s">
        <v>1486</v>
      </c>
    </row>
    <row r="414" spans="1:3" ht="24" thickBot="1">
      <c r="A414" s="1" t="s">
        <v>338</v>
      </c>
      <c r="B414" s="4"/>
      <c r="C414" s="22"/>
    </row>
    <row r="415" spans="1:3" ht="24" thickBot="1">
      <c r="A415" s="7" t="s">
        <v>339</v>
      </c>
      <c r="B415" s="4"/>
      <c r="C415" s="22"/>
    </row>
    <row r="416" spans="1:3" ht="24" thickBot="1">
      <c r="A416" s="3" t="s">
        <v>340</v>
      </c>
      <c r="B416" s="4"/>
      <c r="C416" s="22"/>
    </row>
    <row r="417" spans="1:3" ht="30.75" thickBot="1">
      <c r="A417" s="3" t="s">
        <v>341</v>
      </c>
      <c r="B417" s="4" t="s">
        <v>6</v>
      </c>
      <c r="C417" s="22" t="s">
        <v>1487</v>
      </c>
    </row>
    <row r="418" spans="1:3" ht="30.75" thickBot="1">
      <c r="A418" s="3" t="s">
        <v>342</v>
      </c>
      <c r="B418" s="4"/>
      <c r="C418" s="22"/>
    </row>
    <row r="419" spans="1:3" ht="90.75" thickBot="1">
      <c r="A419" s="3" t="s">
        <v>343</v>
      </c>
      <c r="B419" s="4"/>
      <c r="C419" s="22" t="s">
        <v>1488</v>
      </c>
    </row>
    <row r="420" spans="1:3" ht="26.25" customHeight="1">
      <c r="A420" s="37" t="s">
        <v>344</v>
      </c>
      <c r="B420" s="128" t="s">
        <v>6</v>
      </c>
      <c r="C420" s="131" t="s">
        <v>1489</v>
      </c>
    </row>
    <row r="421" spans="1:3" ht="24" customHeight="1" thickBot="1">
      <c r="A421" s="9" t="s">
        <v>345</v>
      </c>
      <c r="B421" s="129"/>
      <c r="C421" s="131"/>
    </row>
    <row r="422" spans="1:3" ht="26.25" customHeight="1">
      <c r="A422" s="37" t="s">
        <v>346</v>
      </c>
      <c r="B422" s="128" t="s">
        <v>6</v>
      </c>
      <c r="C422" s="131" t="s">
        <v>1490</v>
      </c>
    </row>
    <row r="423" spans="1:3" ht="24" customHeight="1" thickBot="1">
      <c r="A423" s="9" t="s">
        <v>347</v>
      </c>
      <c r="B423" s="129"/>
      <c r="C423" s="131"/>
    </row>
    <row r="424" spans="1:3" ht="23.25" customHeight="1">
      <c r="A424" s="37" t="s">
        <v>348</v>
      </c>
      <c r="B424" s="128" t="s">
        <v>6</v>
      </c>
      <c r="C424" s="131" t="s">
        <v>1491</v>
      </c>
    </row>
    <row r="425" spans="1:3" ht="24" customHeight="1" thickBot="1">
      <c r="A425" s="9" t="s">
        <v>349</v>
      </c>
      <c r="B425" s="129"/>
      <c r="C425" s="131"/>
    </row>
    <row r="426" spans="1:3" ht="30.75" thickBot="1">
      <c r="A426" s="1" t="s">
        <v>350</v>
      </c>
      <c r="B426" s="4"/>
      <c r="C426" s="22"/>
    </row>
    <row r="427" spans="1:3" ht="45.75" thickBot="1">
      <c r="A427" s="3" t="s">
        <v>351</v>
      </c>
      <c r="B427" s="4"/>
      <c r="C427" s="22" t="s">
        <v>1492</v>
      </c>
    </row>
    <row r="428" spans="1:3" ht="27" thickBot="1">
      <c r="A428" s="36" t="s">
        <v>60</v>
      </c>
      <c r="B428" s="4" t="s">
        <v>6</v>
      </c>
      <c r="C428" s="22" t="s">
        <v>1493</v>
      </c>
    </row>
    <row r="429" spans="1:3" ht="27" thickBot="1">
      <c r="A429" s="36" t="s">
        <v>352</v>
      </c>
      <c r="B429" s="4" t="s">
        <v>6</v>
      </c>
      <c r="C429" s="22" t="s">
        <v>1494</v>
      </c>
    </row>
    <row r="430" spans="1:3" ht="45.75" thickBot="1">
      <c r="A430" s="3" t="s">
        <v>353</v>
      </c>
      <c r="B430" s="4"/>
      <c r="C430" s="22" t="s">
        <v>1495</v>
      </c>
    </row>
    <row r="431" spans="1:3" ht="27" thickBot="1">
      <c r="A431" s="36" t="s">
        <v>60</v>
      </c>
      <c r="B431" s="4" t="s">
        <v>6</v>
      </c>
      <c r="C431" s="22" t="s">
        <v>1496</v>
      </c>
    </row>
    <row r="432" spans="1:3" ht="27" thickBot="1">
      <c r="A432" s="36" t="s">
        <v>352</v>
      </c>
      <c r="B432" s="4" t="s">
        <v>6</v>
      </c>
      <c r="C432" s="22" t="s">
        <v>1497</v>
      </c>
    </row>
    <row r="433" spans="1:3" ht="30.75" thickBot="1">
      <c r="A433" s="1" t="s">
        <v>354</v>
      </c>
      <c r="B433" s="4"/>
      <c r="C433" s="22"/>
    </row>
    <row r="434" spans="1:3" ht="24" thickBot="1">
      <c r="A434" s="3" t="s">
        <v>355</v>
      </c>
      <c r="B434" s="4"/>
      <c r="C434" s="22"/>
    </row>
    <row r="435" spans="1:3" ht="30.75" thickBot="1">
      <c r="A435" s="6" t="s">
        <v>356</v>
      </c>
      <c r="B435" s="4" t="s">
        <v>6</v>
      </c>
      <c r="C435" s="22" t="s">
        <v>1498</v>
      </c>
    </row>
    <row r="436" spans="1:3" ht="30.75" thickBot="1">
      <c r="A436" s="6" t="s">
        <v>357</v>
      </c>
      <c r="B436" s="4" t="s">
        <v>6</v>
      </c>
      <c r="C436" s="22" t="s">
        <v>1499</v>
      </c>
    </row>
    <row r="437" spans="1:3" ht="45.75" thickBot="1">
      <c r="A437" s="3" t="s">
        <v>358</v>
      </c>
      <c r="B437" s="4"/>
      <c r="C437" s="22"/>
    </row>
    <row r="438" spans="1:3" ht="90.75" thickBot="1">
      <c r="A438" s="3" t="s">
        <v>359</v>
      </c>
      <c r="B438" s="4"/>
      <c r="C438" s="22" t="s">
        <v>1500</v>
      </c>
    </row>
    <row r="439" spans="1:3" ht="27" thickBot="1">
      <c r="A439" s="9" t="s">
        <v>360</v>
      </c>
      <c r="B439" s="4" t="s">
        <v>6</v>
      </c>
      <c r="C439" s="22" t="s">
        <v>1501</v>
      </c>
    </row>
    <row r="440" spans="1:3" ht="24" thickBot="1">
      <c r="A440" s="36" t="s">
        <v>361</v>
      </c>
      <c r="B440" s="4"/>
      <c r="C440" s="22"/>
    </row>
    <row r="441" spans="1:3" ht="27" thickBot="1">
      <c r="A441" s="9" t="s">
        <v>362</v>
      </c>
      <c r="B441" s="4" t="s">
        <v>6</v>
      </c>
      <c r="C441" s="22" t="s">
        <v>1502</v>
      </c>
    </row>
    <row r="442" spans="1:3" ht="27" thickBot="1">
      <c r="A442" s="9" t="s">
        <v>363</v>
      </c>
      <c r="B442" s="4" t="s">
        <v>6</v>
      </c>
      <c r="C442" s="22" t="s">
        <v>1503</v>
      </c>
    </row>
    <row r="443" spans="1:3" ht="27" thickBot="1">
      <c r="A443" s="9" t="s">
        <v>364</v>
      </c>
      <c r="B443" s="4" t="s">
        <v>6</v>
      </c>
      <c r="C443" s="22" t="s">
        <v>1504</v>
      </c>
    </row>
    <row r="444" spans="1:3" ht="27" thickBot="1">
      <c r="A444" s="9" t="s">
        <v>365</v>
      </c>
      <c r="B444" s="4" t="s">
        <v>6</v>
      </c>
      <c r="C444" s="22" t="s">
        <v>1505</v>
      </c>
    </row>
    <row r="445" spans="1:3" ht="24" thickBot="1">
      <c r="A445" s="36" t="s">
        <v>366</v>
      </c>
      <c r="B445" s="4"/>
      <c r="C445" s="22"/>
    </row>
    <row r="446" spans="1:3" ht="27" thickBot="1">
      <c r="A446" s="9" t="s">
        <v>367</v>
      </c>
      <c r="B446" s="4" t="s">
        <v>6</v>
      </c>
      <c r="C446" s="22" t="s">
        <v>1506</v>
      </c>
    </row>
    <row r="447" spans="1:3" ht="27" thickBot="1">
      <c r="A447" s="9" t="s">
        <v>368</v>
      </c>
      <c r="B447" s="4" t="s">
        <v>6</v>
      </c>
      <c r="C447" s="22" t="s">
        <v>1507</v>
      </c>
    </row>
    <row r="448" spans="1:3" ht="27" thickBot="1">
      <c r="A448" s="9" t="s">
        <v>369</v>
      </c>
      <c r="B448" s="4" t="s">
        <v>6</v>
      </c>
      <c r="C448" s="22" t="s">
        <v>1508</v>
      </c>
    </row>
    <row r="449" spans="1:3" ht="30.75" thickBot="1">
      <c r="A449" s="3" t="s">
        <v>370</v>
      </c>
      <c r="B449" s="4"/>
      <c r="C449" s="22"/>
    </row>
    <row r="450" spans="1:3" ht="45.75" thickBot="1">
      <c r="A450" s="6" t="s">
        <v>371</v>
      </c>
      <c r="B450" s="4" t="s">
        <v>6</v>
      </c>
      <c r="C450" s="22" t="s">
        <v>1509</v>
      </c>
    </row>
    <row r="451" spans="1:3" ht="45.75" thickBot="1">
      <c r="A451" s="3" t="s">
        <v>372</v>
      </c>
      <c r="B451" s="4" t="s">
        <v>6</v>
      </c>
      <c r="C451" s="22" t="s">
        <v>1510</v>
      </c>
    </row>
    <row r="452" spans="1:3" ht="24" thickBot="1">
      <c r="A452" s="3" t="s">
        <v>373</v>
      </c>
      <c r="B452" s="4"/>
      <c r="C452" s="22"/>
    </row>
    <row r="453" spans="1:3" ht="45.75" thickBot="1">
      <c r="A453" s="6" t="s">
        <v>374</v>
      </c>
      <c r="B453" s="4" t="s">
        <v>6</v>
      </c>
      <c r="C453" s="22" t="s">
        <v>1510</v>
      </c>
    </row>
    <row r="454" spans="1:3" ht="30.75" thickBot="1">
      <c r="A454" s="18" t="s">
        <v>375</v>
      </c>
      <c r="B454" s="4"/>
      <c r="C454" s="22"/>
    </row>
    <row r="455" spans="1:3" ht="24" thickBot="1">
      <c r="A455" s="3" t="s">
        <v>376</v>
      </c>
      <c r="B455" s="4"/>
      <c r="C455" s="22"/>
    </row>
    <row r="456" spans="1:3" ht="30.75" thickBot="1">
      <c r="A456" s="3" t="s">
        <v>377</v>
      </c>
      <c r="B456" s="4" t="s">
        <v>6</v>
      </c>
      <c r="C456" s="22" t="s">
        <v>1511</v>
      </c>
    </row>
    <row r="457" spans="1:3" ht="60.75" thickBot="1">
      <c r="A457" s="3" t="s">
        <v>378</v>
      </c>
      <c r="B457" s="4"/>
      <c r="C457" s="22" t="s">
        <v>1512</v>
      </c>
    </row>
    <row r="458" spans="1:3" ht="23.25" customHeight="1">
      <c r="A458" s="37" t="s">
        <v>379</v>
      </c>
      <c r="B458" s="128" t="s">
        <v>6</v>
      </c>
      <c r="C458" s="131">
        <v>1</v>
      </c>
    </row>
    <row r="459" spans="1:3" ht="23.25" customHeight="1">
      <c r="A459" s="37" t="s">
        <v>380</v>
      </c>
      <c r="B459" s="130"/>
      <c r="C459" s="131"/>
    </row>
    <row r="460" spans="1:3" ht="23.25" customHeight="1">
      <c r="A460" s="37" t="s">
        <v>381</v>
      </c>
      <c r="B460" s="130"/>
      <c r="C460" s="131"/>
    </row>
    <row r="461" spans="1:3" ht="24" customHeight="1" thickBot="1">
      <c r="A461" s="36" t="s">
        <v>174</v>
      </c>
      <c r="B461" s="129"/>
      <c r="C461" s="131"/>
    </row>
    <row r="462" spans="1:3" ht="23.25" customHeight="1">
      <c r="A462" s="37" t="s">
        <v>379</v>
      </c>
      <c r="B462" s="128" t="s">
        <v>6</v>
      </c>
      <c r="C462" s="131">
        <v>2</v>
      </c>
    </row>
    <row r="463" spans="1:3" ht="23.25" customHeight="1">
      <c r="A463" s="37" t="s">
        <v>380</v>
      </c>
      <c r="B463" s="130"/>
      <c r="C463" s="131"/>
    </row>
    <row r="464" spans="1:3" ht="24" customHeight="1" thickBot="1">
      <c r="A464" s="36" t="s">
        <v>382</v>
      </c>
      <c r="B464" s="129"/>
      <c r="C464" s="131"/>
    </row>
    <row r="465" spans="1:5" ht="23.25" customHeight="1">
      <c r="A465" s="37" t="s">
        <v>383</v>
      </c>
      <c r="B465" s="128" t="s">
        <v>6</v>
      </c>
      <c r="C465" s="131">
        <v>3</v>
      </c>
    </row>
    <row r="466" spans="1:5" ht="24" customHeight="1" thickBot="1">
      <c r="A466" s="36" t="s">
        <v>384</v>
      </c>
      <c r="B466" s="129"/>
      <c r="C466" s="131"/>
    </row>
    <row r="467" spans="1:5" ht="23.25" customHeight="1">
      <c r="A467" s="37" t="s">
        <v>385</v>
      </c>
      <c r="B467" s="128" t="s">
        <v>6</v>
      </c>
      <c r="C467" s="131">
        <v>4</v>
      </c>
    </row>
    <row r="468" spans="1:5" ht="24" customHeight="1" thickBot="1">
      <c r="A468" s="36" t="s">
        <v>386</v>
      </c>
      <c r="B468" s="129"/>
      <c r="C468" s="131"/>
    </row>
    <row r="469" spans="1:5" ht="23.25" customHeight="1">
      <c r="A469" s="37" t="s">
        <v>383</v>
      </c>
      <c r="B469" s="128" t="s">
        <v>6</v>
      </c>
      <c r="C469" s="131">
        <v>5</v>
      </c>
    </row>
    <row r="470" spans="1:5" ht="24" customHeight="1" thickBot="1">
      <c r="A470" s="36" t="s">
        <v>387</v>
      </c>
      <c r="B470" s="129"/>
      <c r="C470" s="131"/>
    </row>
    <row r="471" spans="1:5" ht="23.25" customHeight="1">
      <c r="A471" s="37" t="s">
        <v>383</v>
      </c>
      <c r="B471" s="128" t="s">
        <v>6</v>
      </c>
      <c r="C471" s="131">
        <v>6</v>
      </c>
    </row>
    <row r="472" spans="1:5" ht="23.25" customHeight="1">
      <c r="A472" s="37" t="s">
        <v>388</v>
      </c>
      <c r="B472" s="130"/>
      <c r="C472" s="131"/>
    </row>
    <row r="473" spans="1:5" ht="24" customHeight="1" thickBot="1">
      <c r="A473" s="36" t="s">
        <v>389</v>
      </c>
      <c r="B473" s="129"/>
      <c r="C473" s="131"/>
    </row>
    <row r="474" spans="1:5" ht="24" thickBot="1">
      <c r="A474" s="3" t="s">
        <v>390</v>
      </c>
      <c r="B474" s="4"/>
      <c r="C474" s="22"/>
    </row>
    <row r="475" spans="1:5" ht="45.75" thickBot="1">
      <c r="A475" s="3" t="s">
        <v>398</v>
      </c>
      <c r="B475" s="4" t="s">
        <v>6</v>
      </c>
      <c r="C475" s="22" t="s">
        <v>1513</v>
      </c>
    </row>
    <row r="476" spans="1:5" ht="24" thickBot="1">
      <c r="A476" s="3" t="s">
        <v>391</v>
      </c>
      <c r="B476" s="4"/>
      <c r="C476" s="22"/>
    </row>
    <row r="477" spans="1:5" ht="30.75" thickBot="1">
      <c r="A477" s="6" t="s">
        <v>392</v>
      </c>
      <c r="B477" s="4" t="s">
        <v>6</v>
      </c>
      <c r="C477" s="22" t="s">
        <v>1514</v>
      </c>
    </row>
    <row r="478" spans="1:5" ht="45.75" thickBot="1">
      <c r="A478" s="3" t="s">
        <v>393</v>
      </c>
      <c r="B478" s="4"/>
      <c r="C478" s="22"/>
      <c r="D478" s="28"/>
    </row>
    <row r="479" spans="1:5" ht="75.75" thickBot="1">
      <c r="A479" s="3" t="s">
        <v>399</v>
      </c>
      <c r="B479" s="31" t="s">
        <v>6</v>
      </c>
      <c r="C479" s="97" t="s">
        <v>1515</v>
      </c>
    </row>
    <row r="480" spans="1:5">
      <c r="C480" s="30"/>
      <c r="D480" s="30"/>
      <c r="E480" s="30"/>
    </row>
    <row r="481" spans="3:5">
      <c r="C481" s="30"/>
      <c r="D481" s="30"/>
      <c r="E481" s="30"/>
    </row>
    <row r="482" spans="3:5">
      <c r="C482" s="30"/>
      <c r="D482" s="30"/>
      <c r="E482" s="30"/>
    </row>
    <row r="483" spans="3:5">
      <c r="C483" s="30"/>
      <c r="D483" s="30"/>
      <c r="E483" s="30"/>
    </row>
    <row r="484" spans="3:5">
      <c r="C484" s="30"/>
      <c r="D484" s="30"/>
      <c r="E484" s="30"/>
    </row>
    <row r="485" spans="3:5">
      <c r="C485" s="30"/>
      <c r="D485" s="30"/>
      <c r="E485" s="30"/>
    </row>
    <row r="486" spans="3:5">
      <c r="C486" s="30"/>
      <c r="D486" s="30"/>
      <c r="E486" s="30"/>
    </row>
    <row r="487" spans="3:5">
      <c r="C487" s="30"/>
      <c r="D487" s="30"/>
      <c r="E487" s="30"/>
    </row>
    <row r="488" spans="3:5">
      <c r="C488" s="30"/>
      <c r="D488" s="30"/>
      <c r="E488" s="30"/>
    </row>
    <row r="489" spans="3:5">
      <c r="C489" s="30"/>
      <c r="D489" s="30"/>
      <c r="E489" s="30"/>
    </row>
    <row r="490" spans="3:5">
      <c r="C490" s="30"/>
      <c r="D490" s="30"/>
      <c r="E490" s="30"/>
    </row>
    <row r="491" spans="3:5">
      <c r="C491" s="30"/>
      <c r="D491" s="30"/>
      <c r="E491" s="30"/>
    </row>
    <row r="492" spans="3:5">
      <c r="C492" s="30"/>
      <c r="D492" s="30"/>
      <c r="E492" s="30"/>
    </row>
    <row r="493" spans="3:5">
      <c r="C493" s="30"/>
      <c r="D493" s="30"/>
      <c r="E493" s="30"/>
    </row>
    <row r="494" spans="3:5">
      <c r="C494" s="30"/>
      <c r="D494" s="30"/>
      <c r="E494" s="30"/>
    </row>
    <row r="495" spans="3:5">
      <c r="C495" s="30"/>
      <c r="D495" s="30"/>
      <c r="E495" s="30"/>
    </row>
    <row r="496" spans="3:5">
      <c r="C496" s="30"/>
      <c r="D496" s="30"/>
      <c r="E496" s="30"/>
    </row>
    <row r="497" spans="3:5">
      <c r="C497" s="30"/>
      <c r="D497" s="30"/>
      <c r="E497" s="30"/>
    </row>
    <row r="498" spans="3:5">
      <c r="C498" s="30"/>
      <c r="D498" s="30"/>
      <c r="E498" s="30"/>
    </row>
    <row r="499" spans="3:5">
      <c r="C499" s="30"/>
      <c r="D499" s="30"/>
      <c r="E499" s="30"/>
    </row>
    <row r="500" spans="3:5">
      <c r="C500" s="30"/>
      <c r="D500" s="30"/>
      <c r="E500" s="30"/>
    </row>
    <row r="501" spans="3:5">
      <c r="C501" s="30"/>
      <c r="D501" s="30"/>
      <c r="E501" s="30"/>
    </row>
    <row r="502" spans="3:5">
      <c r="C502" s="30"/>
      <c r="D502" s="30"/>
      <c r="E502" s="30"/>
    </row>
    <row r="503" spans="3:5">
      <c r="C503" s="30"/>
      <c r="D503" s="30"/>
      <c r="E503" s="30"/>
    </row>
    <row r="504" spans="3:5">
      <c r="C504" s="30"/>
      <c r="D504" s="30"/>
      <c r="E504" s="30"/>
    </row>
    <row r="505" spans="3:5">
      <c r="C505" s="30"/>
      <c r="D505" s="30"/>
      <c r="E505" s="30"/>
    </row>
    <row r="506" spans="3:5">
      <c r="C506" s="30"/>
      <c r="D506" s="30"/>
      <c r="E506" s="30"/>
    </row>
    <row r="507" spans="3:5">
      <c r="C507" s="30"/>
      <c r="D507" s="30"/>
      <c r="E507" s="30"/>
    </row>
    <row r="508" spans="3:5">
      <c r="C508" s="30"/>
      <c r="D508" s="30"/>
      <c r="E508" s="30"/>
    </row>
    <row r="509" spans="3:5">
      <c r="C509" s="30"/>
      <c r="D509" s="30"/>
      <c r="E509" s="30"/>
    </row>
    <row r="510" spans="3:5">
      <c r="C510" s="30"/>
      <c r="D510" s="30"/>
      <c r="E510" s="30"/>
    </row>
    <row r="511" spans="3:5">
      <c r="C511" s="30"/>
      <c r="D511" s="30"/>
      <c r="E511" s="30"/>
    </row>
    <row r="512" spans="3:5">
      <c r="C512" s="30"/>
      <c r="D512" s="30"/>
      <c r="E512" s="30"/>
    </row>
    <row r="513" spans="3:5">
      <c r="C513" s="30"/>
      <c r="D513" s="30"/>
      <c r="E513" s="30"/>
    </row>
    <row r="514" spans="3:5">
      <c r="C514" s="30"/>
      <c r="D514" s="30"/>
      <c r="E514" s="30"/>
    </row>
    <row r="515" spans="3:5">
      <c r="C515" s="30"/>
      <c r="D515" s="30"/>
      <c r="E515" s="30"/>
    </row>
    <row r="516" spans="3:5">
      <c r="C516" s="30"/>
      <c r="D516" s="30"/>
      <c r="E516" s="30"/>
    </row>
    <row r="517" spans="3:5">
      <c r="C517" s="30"/>
      <c r="D517" s="30"/>
      <c r="E517" s="30"/>
    </row>
    <row r="518" spans="3:5">
      <c r="C518" s="30"/>
      <c r="D518" s="30"/>
      <c r="E518" s="30"/>
    </row>
    <row r="519" spans="3:5">
      <c r="C519" s="30"/>
      <c r="D519" s="30"/>
      <c r="E519" s="30"/>
    </row>
    <row r="520" spans="3:5">
      <c r="C520" s="30"/>
      <c r="D520" s="30"/>
      <c r="E520" s="30"/>
    </row>
    <row r="521" spans="3:5">
      <c r="C521" s="30"/>
      <c r="D521" s="30"/>
      <c r="E521" s="30"/>
    </row>
    <row r="522" spans="3:5">
      <c r="C522" s="30"/>
      <c r="D522" s="30"/>
      <c r="E522" s="30"/>
    </row>
    <row r="523" spans="3:5">
      <c r="C523" s="30"/>
      <c r="D523" s="30"/>
      <c r="E523" s="30"/>
    </row>
    <row r="524" spans="3:5">
      <c r="C524" s="30"/>
      <c r="D524" s="30"/>
      <c r="E524" s="30"/>
    </row>
    <row r="525" spans="3:5">
      <c r="C525" s="30"/>
      <c r="D525" s="30"/>
      <c r="E525" s="30"/>
    </row>
    <row r="526" spans="3:5">
      <c r="C526" s="30"/>
      <c r="D526" s="30"/>
      <c r="E526" s="30"/>
    </row>
    <row r="527" spans="3:5">
      <c r="C527" s="30"/>
      <c r="D527" s="30"/>
      <c r="E527" s="30"/>
    </row>
    <row r="528" spans="3:5">
      <c r="C528" s="30"/>
      <c r="D528" s="30"/>
      <c r="E528" s="30"/>
    </row>
    <row r="529" spans="3:5">
      <c r="C529" s="30"/>
      <c r="D529" s="30"/>
      <c r="E529" s="30"/>
    </row>
    <row r="530" spans="3:5">
      <c r="C530" s="30"/>
      <c r="D530" s="30"/>
      <c r="E530" s="30"/>
    </row>
    <row r="531" spans="3:5">
      <c r="C531" s="30"/>
      <c r="D531" s="30"/>
      <c r="E531" s="30"/>
    </row>
    <row r="532" spans="3:5">
      <c r="C532" s="30"/>
      <c r="D532" s="30"/>
      <c r="E532" s="30"/>
    </row>
    <row r="533" spans="3:5">
      <c r="C533" s="30"/>
      <c r="D533" s="30"/>
      <c r="E533" s="30"/>
    </row>
    <row r="534" spans="3:5">
      <c r="C534" s="30"/>
      <c r="D534" s="30"/>
      <c r="E534" s="30"/>
    </row>
    <row r="535" spans="3:5">
      <c r="C535" s="30"/>
      <c r="D535" s="30"/>
      <c r="E535" s="30"/>
    </row>
    <row r="536" spans="3:5">
      <c r="C536" s="30"/>
      <c r="D536" s="30"/>
      <c r="E536" s="30"/>
    </row>
    <row r="537" spans="3:5">
      <c r="C537" s="30"/>
      <c r="D537" s="30"/>
      <c r="E537" s="30"/>
    </row>
    <row r="538" spans="3:5">
      <c r="C538" s="30"/>
      <c r="D538" s="30"/>
      <c r="E538" s="30"/>
    </row>
    <row r="539" spans="3:5">
      <c r="C539" s="30"/>
      <c r="D539" s="30"/>
      <c r="E539" s="30"/>
    </row>
    <row r="540" spans="3:5">
      <c r="C540" s="30"/>
      <c r="D540" s="30"/>
      <c r="E540" s="30"/>
    </row>
    <row r="541" spans="3:5">
      <c r="C541" s="30"/>
      <c r="D541" s="30"/>
      <c r="E541" s="30"/>
    </row>
    <row r="542" spans="3:5">
      <c r="C542" s="30"/>
      <c r="D542" s="30"/>
      <c r="E542" s="30"/>
    </row>
    <row r="543" spans="3:5">
      <c r="C543" s="30"/>
      <c r="D543" s="30"/>
      <c r="E543" s="30"/>
    </row>
    <row r="544" spans="3:5">
      <c r="C544" s="30"/>
      <c r="D544" s="30"/>
      <c r="E544" s="30"/>
    </row>
    <row r="545" spans="3:5">
      <c r="C545" s="30"/>
      <c r="D545" s="30"/>
      <c r="E545" s="30"/>
    </row>
    <row r="546" spans="3:5">
      <c r="C546" s="30"/>
      <c r="D546" s="30"/>
      <c r="E546" s="30"/>
    </row>
    <row r="547" spans="3:5">
      <c r="C547" s="30"/>
      <c r="D547" s="30"/>
      <c r="E547" s="30"/>
    </row>
    <row r="548" spans="3:5">
      <c r="C548" s="30"/>
      <c r="D548" s="30"/>
      <c r="E548" s="30"/>
    </row>
    <row r="549" spans="3:5">
      <c r="C549" s="30"/>
      <c r="D549" s="30"/>
      <c r="E549" s="30"/>
    </row>
    <row r="550" spans="3:5">
      <c r="C550" s="30"/>
      <c r="D550" s="30"/>
      <c r="E550" s="30"/>
    </row>
    <row r="551" spans="3:5">
      <c r="C551" s="30"/>
      <c r="D551" s="30"/>
      <c r="E551" s="30"/>
    </row>
    <row r="552" spans="3:5">
      <c r="C552" s="30"/>
      <c r="D552" s="30"/>
      <c r="E552" s="30"/>
    </row>
    <row r="553" spans="3:5">
      <c r="C553" s="30"/>
      <c r="D553" s="30"/>
      <c r="E553" s="30"/>
    </row>
    <row r="554" spans="3:5">
      <c r="C554" s="30"/>
      <c r="D554" s="30"/>
      <c r="E554" s="30"/>
    </row>
    <row r="555" spans="3:5">
      <c r="C555" s="30"/>
      <c r="D555" s="30"/>
      <c r="E555" s="30"/>
    </row>
    <row r="556" spans="3:5">
      <c r="C556" s="30"/>
      <c r="D556" s="30"/>
      <c r="E556" s="30"/>
    </row>
    <row r="557" spans="3:5">
      <c r="C557" s="30"/>
      <c r="D557" s="30"/>
      <c r="E557" s="30"/>
    </row>
    <row r="558" spans="3:5">
      <c r="C558" s="30"/>
      <c r="D558" s="30"/>
      <c r="E558" s="30"/>
    </row>
    <row r="559" spans="3:5">
      <c r="C559" s="30"/>
      <c r="D559" s="30"/>
      <c r="E559" s="30"/>
    </row>
    <row r="560" spans="3:5">
      <c r="C560" s="30"/>
      <c r="D560" s="30"/>
      <c r="E560" s="30"/>
    </row>
    <row r="561" spans="3:5">
      <c r="C561" s="30"/>
      <c r="D561" s="30"/>
      <c r="E561" s="30"/>
    </row>
    <row r="562" spans="3:5">
      <c r="C562" s="30"/>
      <c r="D562" s="30"/>
      <c r="E562" s="30"/>
    </row>
    <row r="563" spans="3:5">
      <c r="C563" s="30"/>
      <c r="D563" s="30"/>
      <c r="E563" s="30"/>
    </row>
    <row r="564" spans="3:5">
      <c r="D564" s="29"/>
    </row>
  </sheetData>
  <mergeCells count="85">
    <mergeCell ref="B146:B148"/>
    <mergeCell ref="B128:B129"/>
    <mergeCell ref="B130:B131"/>
    <mergeCell ref="B134:B137"/>
    <mergeCell ref="B138:B140"/>
    <mergeCell ref="B142:B145"/>
    <mergeCell ref="B160:B164"/>
    <mergeCell ref="C160:C164"/>
    <mergeCell ref="B165:B169"/>
    <mergeCell ref="C165:C169"/>
    <mergeCell ref="B173:B174"/>
    <mergeCell ref="C173:C174"/>
    <mergeCell ref="B175:B176"/>
    <mergeCell ref="C175:C176"/>
    <mergeCell ref="B178:B179"/>
    <mergeCell ref="C178:C179"/>
    <mergeCell ref="B180:B181"/>
    <mergeCell ref="C180:C181"/>
    <mergeCell ref="B185:B186"/>
    <mergeCell ref="C185:C186"/>
    <mergeCell ref="B187:B188"/>
    <mergeCell ref="C187:C188"/>
    <mergeCell ref="B191:B192"/>
    <mergeCell ref="C191:C194"/>
    <mergeCell ref="B193:B194"/>
    <mergeCell ref="B195:B199"/>
    <mergeCell ref="C195:C199"/>
    <mergeCell ref="B200:B201"/>
    <mergeCell ref="C200:C201"/>
    <mergeCell ref="B202:B203"/>
    <mergeCell ref="C202:C203"/>
    <mergeCell ref="B204:B208"/>
    <mergeCell ref="C204:C208"/>
    <mergeCell ref="B211:B212"/>
    <mergeCell ref="C211:C212"/>
    <mergeCell ref="B215:B216"/>
    <mergeCell ref="C215:C216"/>
    <mergeCell ref="B219:B224"/>
    <mergeCell ref="C219:C224"/>
    <mergeCell ref="B225:B229"/>
    <mergeCell ref="C225:C229"/>
    <mergeCell ref="B331:B332"/>
    <mergeCell ref="C331:C332"/>
    <mergeCell ref="B333:B334"/>
    <mergeCell ref="C333:C334"/>
    <mergeCell ref="B335:B337"/>
    <mergeCell ref="C335:C337"/>
    <mergeCell ref="B338:B339"/>
    <mergeCell ref="C338:C339"/>
    <mergeCell ref="B358:B359"/>
    <mergeCell ref="C358:C359"/>
    <mergeCell ref="B360:B361"/>
    <mergeCell ref="C360:C361"/>
    <mergeCell ref="B379:B380"/>
    <mergeCell ref="C379:C380"/>
    <mergeCell ref="B397:B398"/>
    <mergeCell ref="C397:C398"/>
    <mergeCell ref="B399:B400"/>
    <mergeCell ref="C399:C400"/>
    <mergeCell ref="B401:B402"/>
    <mergeCell ref="C401:C402"/>
    <mergeCell ref="B403:B404"/>
    <mergeCell ref="C403:C404"/>
    <mergeCell ref="B405:B406"/>
    <mergeCell ref="C405:C406"/>
    <mergeCell ref="B410:B411"/>
    <mergeCell ref="C410:C411"/>
    <mergeCell ref="B420:B421"/>
    <mergeCell ref="C420:C421"/>
    <mergeCell ref="B422:B423"/>
    <mergeCell ref="C422:C423"/>
    <mergeCell ref="B424:B425"/>
    <mergeCell ref="C424:C425"/>
    <mergeCell ref="B458:B461"/>
    <mergeCell ref="C458:C461"/>
    <mergeCell ref="B462:B464"/>
    <mergeCell ref="C462:C464"/>
    <mergeCell ref="B465:B466"/>
    <mergeCell ref="C465:C466"/>
    <mergeCell ref="B467:B468"/>
    <mergeCell ref="C467:C468"/>
    <mergeCell ref="B469:B470"/>
    <mergeCell ref="C469:C470"/>
    <mergeCell ref="B471:B473"/>
    <mergeCell ref="C471:C473"/>
  </mergeCells>
  <hyperlinks>
    <hyperlink ref="A40" location="Par912" display="Par912"/>
    <hyperlink ref="A137" location="Par912" display="Par912"/>
    <hyperlink ref="A140" location="Par912" display="Par912"/>
    <hyperlink ref="A145" location="Par912" display="Par912"/>
    <hyperlink ref="A148" location="Par912" display="Par912"/>
    <hyperlink ref="A176" location="Par913" display="Par913"/>
    <hyperlink ref="A186" location="Par912" display="Par912"/>
    <hyperlink ref="A188" location="Par912" display="Par912"/>
    <hyperlink ref="A194" location="Par915" display="Par915"/>
    <hyperlink ref="A199" location="Par915" display="Par915"/>
    <hyperlink ref="A203" location="Par915" display="Par915"/>
    <hyperlink ref="A208" location="Par915" display="Par915"/>
    <hyperlink ref="A242" location="Par914" display="Par914"/>
    <hyperlink ref="A264" location="Par912" display="Par912"/>
    <hyperlink ref="A265" location="Par912" display="Par912"/>
    <hyperlink ref="A279" location="Par912" display="Par912"/>
    <hyperlink ref="A288" location="Par912" display="Par912"/>
    <hyperlink ref="A289" location="Par912" display="Par912"/>
    <hyperlink ref="A332" location="Par912" display="Par912"/>
    <hyperlink ref="A334" location="Par912" display="Par912"/>
    <hyperlink ref="A337" location="Par912" display="Par912"/>
    <hyperlink ref="A339" location="Par912" display="Par912"/>
    <hyperlink ref="A342" location="Par913" display="Par913"/>
    <hyperlink ref="A343" location="Par912" display="Par912"/>
    <hyperlink ref="A349" location="Par913" display="Par913"/>
    <hyperlink ref="A350" location="Par913" display="Par913"/>
    <hyperlink ref="A352" location="Par913" display="Par913"/>
    <hyperlink ref="A354" location="Par915" display="Par915"/>
    <hyperlink ref="A355" location="Par915" display="Par915"/>
    <hyperlink ref="A359" location="Par915" display="Par915"/>
    <hyperlink ref="A361" location="Par915" display="Par915"/>
    <hyperlink ref="A362" location="Par915" display="Par915"/>
    <hyperlink ref="A364" location="Par913" display="Par913"/>
    <hyperlink ref="A366" location="Par913" display="Par913"/>
    <hyperlink ref="A369" location="Par913" display="Par913"/>
    <hyperlink ref="A370" location="Par913" display="Par913"/>
    <hyperlink ref="A387" location="Par915" display="Par915"/>
    <hyperlink ref="A389" location="Par915" display="Par915"/>
    <hyperlink ref="A393" location="Par913" display="Par913"/>
    <hyperlink ref="A396" location="Par915" display="Par915"/>
    <hyperlink ref="A398" location="Par915" display="Par915"/>
    <hyperlink ref="A400" location="Par915" display="Par915"/>
    <hyperlink ref="A402" location="Par915" display="Par915"/>
    <hyperlink ref="A404" location="Par915" display="Par915"/>
    <hyperlink ref="A406" location="Par915" display="Par915"/>
    <hyperlink ref="A421" location="Par912" display="Par912"/>
    <hyperlink ref="A423" location="Par912" display="Par912"/>
    <hyperlink ref="A425" location="Par912" display="Par912"/>
    <hyperlink ref="A435" location="Par912" display="Par912"/>
    <hyperlink ref="A436" location="Par912" display="Par912"/>
    <hyperlink ref="A439" location="Par912" display="Par912"/>
    <hyperlink ref="A441" location="Par912" display="Par912"/>
    <hyperlink ref="A442" location="Par912" display="Par912"/>
    <hyperlink ref="A443" location="Par912" display="Par912"/>
    <hyperlink ref="A444" location="Par912" display="Par912"/>
    <hyperlink ref="A446" location="Par912" display="Par912"/>
    <hyperlink ref="A447" location="Par912" display="Par912"/>
    <hyperlink ref="A448" location="Par912" display="Par912"/>
    <hyperlink ref="A450" location="Par913" display="Par913"/>
    <hyperlink ref="A453" location="Par912" display="Par912"/>
    <hyperlink ref="A477" location="Par912" display="Par912"/>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sheetPr>
    <tabColor theme="9" tint="-0.499984740745262"/>
  </sheetPr>
  <dimension ref="A1:E147"/>
  <sheetViews>
    <sheetView topLeftCell="A54" zoomScale="70" zoomScaleNormal="70" workbookViewId="0">
      <selection activeCell="A8" sqref="A8"/>
    </sheetView>
  </sheetViews>
  <sheetFormatPr defaultRowHeight="15"/>
  <cols>
    <col min="1" max="1" width="95.42578125" customWidth="1"/>
    <col min="2" max="2" width="16.85546875" customWidth="1"/>
    <col min="3" max="3" width="67.28515625" customWidth="1"/>
    <col min="4" max="4" width="25.28515625" style="26" customWidth="1"/>
    <col min="5" max="5" width="45.42578125" customWidth="1"/>
    <col min="6" max="6" width="16.85546875" customWidth="1"/>
    <col min="13" max="13" width="18.140625" customWidth="1"/>
  </cols>
  <sheetData>
    <row r="1" spans="1:5">
      <c r="D1" s="27"/>
    </row>
    <row r="2" spans="1:5" ht="33" customHeight="1">
      <c r="D2" s="48"/>
    </row>
    <row r="3" spans="1:5" ht="36">
      <c r="A3" s="51" t="s">
        <v>0</v>
      </c>
      <c r="B3" s="51" t="s">
        <v>1</v>
      </c>
      <c r="C3" s="73" t="s">
        <v>400</v>
      </c>
      <c r="D3" s="41" t="s">
        <v>1516</v>
      </c>
    </row>
    <row r="4" spans="1:5" ht="30">
      <c r="A4" s="63" t="s">
        <v>41</v>
      </c>
      <c r="B4" s="54"/>
      <c r="C4" s="57"/>
      <c r="D4" s="27"/>
    </row>
    <row r="5" spans="1:5" ht="45">
      <c r="A5" s="55" t="s">
        <v>42</v>
      </c>
      <c r="B5" s="56"/>
      <c r="C5" s="32"/>
      <c r="D5" s="27"/>
    </row>
    <row r="6" spans="1:5" ht="60">
      <c r="A6" s="58" t="s">
        <v>43</v>
      </c>
      <c r="B6" s="56" t="s">
        <v>6</v>
      </c>
      <c r="C6" s="32" t="s">
        <v>1346</v>
      </c>
      <c r="D6" s="26">
        <f>(('ДАННЫЕ 2'!D4+'ДАННЫЕ 2'!D5+'ДАННЫЕ 2'!D6+'ДАННЫЕ 2'!D7)/'ДАННЫЕ 2'!D8)*100</f>
        <v>102.82574568288854</v>
      </c>
    </row>
    <row r="7" spans="1:5" ht="45">
      <c r="A7" s="58" t="s">
        <v>44</v>
      </c>
      <c r="B7" s="56" t="s">
        <v>6</v>
      </c>
      <c r="C7" s="32" t="s">
        <v>1347</v>
      </c>
      <c r="D7" s="26">
        <f>('ДАННЫЕ 2'!D9/'ДАННЫЕ 2'!D10)*100</f>
        <v>74.213836477987414</v>
      </c>
    </row>
    <row r="8" spans="1:5" ht="75">
      <c r="A8" s="58" t="s">
        <v>45</v>
      </c>
      <c r="B8" s="56" t="s">
        <v>6</v>
      </c>
      <c r="C8" s="32" t="s">
        <v>1348</v>
      </c>
      <c r="D8" s="26">
        <f>('ДАННЫЕ 2'!D11/'ДАННЫЕ 2'!D12)*100</f>
        <v>100</v>
      </c>
    </row>
    <row r="9" spans="1:5" ht="45">
      <c r="A9" s="55" t="s">
        <v>46</v>
      </c>
      <c r="B9" s="56"/>
      <c r="C9" s="57"/>
      <c r="D9" s="27"/>
    </row>
    <row r="10" spans="1:5" ht="30">
      <c r="A10" s="58" t="s">
        <v>47</v>
      </c>
      <c r="B10" s="56" t="s">
        <v>6</v>
      </c>
      <c r="C10" s="32" t="s">
        <v>1349</v>
      </c>
      <c r="D10" s="26">
        <f>(('ДАННЫЕ 2'!D13+'ДАННЫЕ 2'!D14)/'ДАННЫЕ 2'!D15)*100</f>
        <v>0</v>
      </c>
    </row>
    <row r="11" spans="1:5" ht="30">
      <c r="A11" s="58" t="s">
        <v>48</v>
      </c>
      <c r="B11" s="56" t="s">
        <v>6</v>
      </c>
      <c r="C11" s="32" t="s">
        <v>1350</v>
      </c>
      <c r="D11" s="26" t="e">
        <f>('ДАННЫЕ 2'!D16/'ДАННЫЕ 2'!D17)*100</f>
        <v>#DIV/0!</v>
      </c>
    </row>
    <row r="12" spans="1:5" ht="60">
      <c r="A12" s="55" t="s">
        <v>49</v>
      </c>
      <c r="B12" s="56"/>
      <c r="C12" s="32"/>
      <c r="D12" s="27"/>
    </row>
    <row r="13" spans="1:5" ht="30">
      <c r="A13" s="58" t="s">
        <v>50</v>
      </c>
      <c r="B13" s="56" t="s">
        <v>13</v>
      </c>
      <c r="C13" s="32" t="s">
        <v>1351</v>
      </c>
      <c r="D13" s="26">
        <f>'ДАННЫЕ 2'!D18/'ДАННЫЕ 2'!D19</f>
        <v>7.1460674157303368</v>
      </c>
    </row>
    <row r="14" spans="1:5" ht="30">
      <c r="A14" s="58" t="s">
        <v>51</v>
      </c>
      <c r="B14" s="56" t="s">
        <v>6</v>
      </c>
      <c r="C14" s="32" t="s">
        <v>1352</v>
      </c>
      <c r="D14" s="26">
        <f>('ДАННЫЕ 2'!D20/'ДАННЫЕ 2'!D21)*100</f>
        <v>21.739130434782609</v>
      </c>
    </row>
    <row r="15" spans="1:5" ht="78.75">
      <c r="A15" s="58" t="s">
        <v>52</v>
      </c>
      <c r="B15" s="56"/>
      <c r="C15" s="74" t="s">
        <v>1353</v>
      </c>
      <c r="D15" s="27"/>
    </row>
    <row r="16" spans="1:5" s="26" customFormat="1" ht="23.25">
      <c r="A16" s="60" t="s">
        <v>53</v>
      </c>
      <c r="B16" s="56" t="s">
        <v>6</v>
      </c>
      <c r="C16" s="32"/>
      <c r="D16" s="26" t="e">
        <f>('ДАННЫЕ 2'!D23/'ДАННЫЕ 2'!D28)*100</f>
        <v>#DIV/0!</v>
      </c>
      <c r="E16"/>
    </row>
    <row r="17" spans="1:5" s="26" customFormat="1" ht="23.25">
      <c r="A17" s="60" t="s">
        <v>54</v>
      </c>
      <c r="B17" s="56" t="s">
        <v>6</v>
      </c>
      <c r="C17" s="32"/>
      <c r="D17" s="26" t="e">
        <f>('ДАННЫЕ 2'!D22/'ДАННЫЕ 2'!D28)*100</f>
        <v>#DIV/0!</v>
      </c>
      <c r="E17"/>
    </row>
    <row r="18" spans="1:5" s="26" customFormat="1" ht="45">
      <c r="A18" s="55" t="s">
        <v>55</v>
      </c>
      <c r="B18" s="56"/>
      <c r="C18" s="32"/>
      <c r="D18" s="27"/>
      <c r="E18"/>
    </row>
    <row r="19" spans="1:5" s="26" customFormat="1" ht="55.5">
      <c r="A19" s="58" t="s">
        <v>56</v>
      </c>
      <c r="B19" s="56" t="s">
        <v>17</v>
      </c>
      <c r="C19" s="74" t="s">
        <v>1354</v>
      </c>
      <c r="D19" s="26">
        <f>('ДАННЫЕ 2'!D29+'ДАННЫЕ 2'!D30)/(('ДАННЫЕ 2'!D31-'ДАННЫЕ 2'!D32-'ДАННЫЕ 2'!D33)+('ДАННЫЕ 2'!D34+0.1*'ДАННЫЕ 2'!D35))</f>
        <v>24.555184984099899</v>
      </c>
      <c r="E19"/>
    </row>
    <row r="20" spans="1:5" s="26" customFormat="1" ht="30">
      <c r="A20" s="58" t="s">
        <v>57</v>
      </c>
      <c r="B20" s="56"/>
      <c r="C20" s="32"/>
      <c r="D20" s="27"/>
      <c r="E20"/>
    </row>
    <row r="21" spans="1:5" s="26" customFormat="1" ht="26.25">
      <c r="A21" s="60" t="s">
        <v>58</v>
      </c>
      <c r="B21" s="56" t="s">
        <v>6</v>
      </c>
      <c r="C21" s="32" t="s">
        <v>1355</v>
      </c>
      <c r="D21" s="26">
        <f>('ДАННЫЕ 2'!D38+'ДАННЫЕ 2'!D41)/('ДАННЫЕ 2'!D36+'ДАННЫЕ 2'!D37)*100</f>
        <v>23.076923076923077</v>
      </c>
      <c r="E21"/>
    </row>
    <row r="22" spans="1:5" s="26" customFormat="1" ht="26.25">
      <c r="A22" s="60" t="s">
        <v>20</v>
      </c>
      <c r="B22" s="56" t="s">
        <v>6</v>
      </c>
      <c r="C22" s="32" t="s">
        <v>1356</v>
      </c>
      <c r="D22" s="26">
        <f>('ДАННЫЕ 2'!D39+'ДАННЫЕ 2'!D42)/('ДАННЫЕ 2'!D36+'ДАННЫЕ 2'!D37)*100</f>
        <v>15.384615384615385</v>
      </c>
      <c r="E22"/>
    </row>
    <row r="23" spans="1:5" s="26" customFormat="1" ht="26.25">
      <c r="A23" s="60" t="s">
        <v>21</v>
      </c>
      <c r="B23" s="56" t="s">
        <v>6</v>
      </c>
      <c r="C23" s="32" t="s">
        <v>1357</v>
      </c>
      <c r="D23" s="26">
        <f>('ДАННЫЕ 2'!D40+'ДАННЫЕ 2'!D43)/('ДАННЫЕ 2'!D36+'ДАННЫЕ 2'!D37)*100</f>
        <v>23.076923076923077</v>
      </c>
      <c r="E23"/>
    </row>
    <row r="24" spans="1:5" s="26" customFormat="1" ht="54">
      <c r="A24" s="58" t="s">
        <v>59</v>
      </c>
      <c r="B24" s="56"/>
      <c r="C24" s="74" t="s">
        <v>1358</v>
      </c>
      <c r="D24" s="27"/>
      <c r="E24"/>
    </row>
    <row r="25" spans="1:5" s="26" customFormat="1" ht="23.25">
      <c r="A25" s="60" t="s">
        <v>60</v>
      </c>
      <c r="B25" s="56" t="s">
        <v>25</v>
      </c>
      <c r="C25" s="32"/>
      <c r="D25" s="26">
        <f>('ДАННЫЕ 2'!D44+'ДАННЫЕ 2'!D46)/('ДАННЫЕ 2'!D48+'ДАННЫЕ 2'!D49)*100</f>
        <v>12.595419847328243</v>
      </c>
      <c r="E25"/>
    </row>
    <row r="26" spans="1:5" s="26" customFormat="1" ht="23.25">
      <c r="A26" s="60" t="s">
        <v>61</v>
      </c>
      <c r="B26" s="56" t="s">
        <v>25</v>
      </c>
      <c r="C26" s="32"/>
      <c r="D26" s="26">
        <f>('ДАННЫЕ 2'!D45+'ДАННЫЕ 2'!D47)/('ДАННЫЕ 2'!D48+'ДАННЫЕ 2'!D49)*100</f>
        <v>9.007633587786259</v>
      </c>
      <c r="E26"/>
    </row>
    <row r="27" spans="1:5" s="26" customFormat="1" ht="45">
      <c r="A27" s="58" t="s">
        <v>62</v>
      </c>
      <c r="B27" s="56" t="s">
        <v>6</v>
      </c>
      <c r="C27" s="32" t="s">
        <v>1359</v>
      </c>
      <c r="D27" s="26">
        <f>('ДАННЫЕ 2'!D50+'ДАННЫЕ 2'!D51)/('ДАННЫЕ 2'!D36+'ДАННЫЕ 2'!D37)*100</f>
        <v>15.384615384615385</v>
      </c>
      <c r="E27"/>
    </row>
    <row r="28" spans="1:5" s="26" customFormat="1" ht="30">
      <c r="A28" s="55" t="s">
        <v>63</v>
      </c>
      <c r="B28" s="56"/>
      <c r="C28" s="75"/>
      <c r="D28" s="27"/>
      <c r="E28"/>
    </row>
    <row r="29" spans="1:5" s="26" customFormat="1" ht="86.25" customHeight="1">
      <c r="A29" s="58" t="s">
        <v>64</v>
      </c>
      <c r="B29" s="56" t="s">
        <v>6</v>
      </c>
      <c r="C29" s="32" t="s">
        <v>1360</v>
      </c>
      <c r="D29" s="26">
        <f>('ДАННЫЕ 2'!D52/'ДАННЫЕ 2'!D53)*100</f>
        <v>100</v>
      </c>
      <c r="E29"/>
    </row>
    <row r="30" spans="1:5" s="26" customFormat="1" ht="60">
      <c r="A30" s="58" t="s">
        <v>65</v>
      </c>
      <c r="B30" s="56" t="s">
        <v>6</v>
      </c>
      <c r="C30" s="32" t="s">
        <v>1361</v>
      </c>
      <c r="D30" s="26">
        <f>('ДАННЫЕ 2'!D54/'ДАННЫЕ 2'!D55)*100</f>
        <v>100</v>
      </c>
      <c r="E30"/>
    </row>
    <row r="31" spans="1:5" s="26" customFormat="1" ht="45">
      <c r="A31" s="55" t="s">
        <v>66</v>
      </c>
      <c r="B31" s="56"/>
      <c r="C31" s="32"/>
      <c r="D31" s="27"/>
      <c r="E31"/>
    </row>
    <row r="32" spans="1:5" s="26" customFormat="1" ht="60">
      <c r="A32" s="58" t="s">
        <v>67</v>
      </c>
      <c r="B32" s="56" t="s">
        <v>68</v>
      </c>
      <c r="C32" s="32" t="s">
        <v>1362</v>
      </c>
      <c r="D32" s="26">
        <f>'ДАННЫЕ 2'!D56/'ДАННЫЕ 2'!D57</f>
        <v>1.1481481481481481</v>
      </c>
      <c r="E32"/>
    </row>
    <row r="33" spans="1:5" s="26" customFormat="1" ht="30">
      <c r="A33" s="58" t="s">
        <v>69</v>
      </c>
      <c r="B33" s="56"/>
      <c r="C33" s="32" t="s">
        <v>1363</v>
      </c>
      <c r="D33" s="27"/>
      <c r="E33"/>
    </row>
    <row r="34" spans="1:5" s="26" customFormat="1" ht="23.25">
      <c r="A34" s="60" t="s">
        <v>70</v>
      </c>
      <c r="B34" s="56" t="s">
        <v>71</v>
      </c>
      <c r="C34" s="32" t="s">
        <v>1364</v>
      </c>
      <c r="D34" s="26">
        <f>'ДАННЫЕ 2'!D58</f>
        <v>57</v>
      </c>
      <c r="E34"/>
    </row>
    <row r="35" spans="1:5" s="26" customFormat="1" ht="23.25">
      <c r="A35" s="60" t="s">
        <v>72</v>
      </c>
      <c r="B35" s="56" t="s">
        <v>71</v>
      </c>
      <c r="C35" s="32" t="s">
        <v>1365</v>
      </c>
      <c r="D35" s="26">
        <f>'ДАННЫЕ 2'!D59</f>
        <v>49</v>
      </c>
      <c r="E35"/>
    </row>
    <row r="36" spans="1:5" s="26" customFormat="1" ht="45">
      <c r="A36" s="58" t="s">
        <v>73</v>
      </c>
      <c r="B36" s="56"/>
      <c r="C36" s="32" t="s">
        <v>1366</v>
      </c>
      <c r="D36" s="27"/>
      <c r="E36"/>
    </row>
    <row r="37" spans="1:5" s="26" customFormat="1" ht="23.25">
      <c r="A37" s="60" t="s">
        <v>70</v>
      </c>
      <c r="B37" s="56" t="s">
        <v>71</v>
      </c>
      <c r="C37" s="32" t="s">
        <v>1364</v>
      </c>
      <c r="D37" s="26">
        <f>'ДАННЫЕ 2'!D60</f>
        <v>27</v>
      </c>
      <c r="E37"/>
    </row>
    <row r="38" spans="1:5" s="26" customFormat="1" ht="23.25">
      <c r="A38" s="60" t="s">
        <v>72</v>
      </c>
      <c r="B38" s="56" t="s">
        <v>71</v>
      </c>
      <c r="C38" s="32" t="s">
        <v>1365</v>
      </c>
      <c r="D38" s="26">
        <f>'ДАННЫЕ 2'!D61</f>
        <v>13</v>
      </c>
      <c r="E38"/>
    </row>
    <row r="39" spans="1:5" s="26" customFormat="1" ht="60">
      <c r="A39" s="58" t="s">
        <v>74</v>
      </c>
      <c r="B39" s="56"/>
      <c r="C39" s="32" t="s">
        <v>1367</v>
      </c>
      <c r="D39" s="27"/>
      <c r="E39"/>
    </row>
    <row r="40" spans="1:5" s="26" customFormat="1" ht="23.25">
      <c r="A40" s="60" t="s">
        <v>70</v>
      </c>
      <c r="B40" s="56" t="s">
        <v>6</v>
      </c>
      <c r="C40" s="32" t="s">
        <v>1364</v>
      </c>
      <c r="D40" s="26">
        <f>'ДАННЫЕ 2'!D62</f>
        <v>2</v>
      </c>
      <c r="E40"/>
    </row>
    <row r="41" spans="1:5" s="26" customFormat="1" ht="23.25">
      <c r="A41" s="60" t="s">
        <v>72</v>
      </c>
      <c r="B41" s="56" t="s">
        <v>6</v>
      </c>
      <c r="C41" s="32" t="s">
        <v>1365</v>
      </c>
      <c r="D41" s="26">
        <f>'ДАННЫЕ 2'!D63</f>
        <v>6</v>
      </c>
      <c r="E41"/>
    </row>
    <row r="42" spans="1:5" s="26" customFormat="1" ht="60">
      <c r="A42" s="58" t="s">
        <v>75</v>
      </c>
      <c r="B42" s="56"/>
      <c r="C42" s="32" t="s">
        <v>1368</v>
      </c>
      <c r="D42" s="27"/>
      <c r="E42"/>
    </row>
    <row r="43" spans="1:5" s="26" customFormat="1" ht="23.25">
      <c r="A43" s="60" t="s">
        <v>70</v>
      </c>
      <c r="B43" s="56" t="s">
        <v>6</v>
      </c>
      <c r="C43" s="32" t="s">
        <v>1364</v>
      </c>
      <c r="D43" s="26">
        <f>'ДАННЫЕ 2'!D64</f>
        <v>1</v>
      </c>
      <c r="E43"/>
    </row>
    <row r="44" spans="1:5" s="26" customFormat="1" ht="23.25">
      <c r="A44" s="60" t="s">
        <v>72</v>
      </c>
      <c r="B44" s="56" t="s">
        <v>6</v>
      </c>
      <c r="C44" s="32" t="s">
        <v>1365</v>
      </c>
      <c r="D44" s="26">
        <f>'ДАННЫЕ 2'!D65</f>
        <v>1</v>
      </c>
      <c r="E44"/>
    </row>
    <row r="45" spans="1:5" s="26" customFormat="1" ht="75">
      <c r="A45" s="55" t="s">
        <v>76</v>
      </c>
      <c r="B45" s="56"/>
      <c r="C45" s="32"/>
      <c r="D45" s="27"/>
      <c r="E45"/>
    </row>
    <row r="46" spans="1:5" s="26" customFormat="1" ht="30">
      <c r="A46" s="58" t="s">
        <v>77</v>
      </c>
      <c r="B46" s="56" t="s">
        <v>6</v>
      </c>
      <c r="C46" s="32" t="s">
        <v>1369</v>
      </c>
      <c r="D46" s="26">
        <f>('ДАННЫЕ 2'!D66+'ДАННЫЕ 2'!D67)/('ДАННЫЕ 2'!D68+'ДАННЫЕ 2'!D69)*100</f>
        <v>89.541984732824432</v>
      </c>
      <c r="E46"/>
    </row>
    <row r="47" spans="1:5" s="26" customFormat="1" ht="30">
      <c r="A47" s="58" t="s">
        <v>78</v>
      </c>
      <c r="B47" s="56" t="s">
        <v>6</v>
      </c>
      <c r="C47" s="32" t="s">
        <v>1370</v>
      </c>
      <c r="D47" s="26">
        <f>('ДАННЫЕ 2'!D70/'ДАННЫЕ 2'!D71)*100</f>
        <v>0</v>
      </c>
      <c r="E47"/>
    </row>
    <row r="48" spans="1:5" s="26" customFormat="1" ht="30">
      <c r="A48" s="58" t="s">
        <v>79</v>
      </c>
      <c r="B48" s="56" t="s">
        <v>6</v>
      </c>
      <c r="C48" s="32" t="s">
        <v>1371</v>
      </c>
      <c r="D48" s="26">
        <f>('ДАННЫЕ 2'!D72+'ДАННЫЕ 2'!D73)/('ДАННЫЕ 2'!D36+'ДАННЫЕ 2'!D37)*100</f>
        <v>69.230769230769226</v>
      </c>
      <c r="E48"/>
    </row>
    <row r="49" spans="1:5" s="26" customFormat="1" ht="30">
      <c r="A49" s="58" t="s">
        <v>80</v>
      </c>
      <c r="B49" s="56" t="s">
        <v>6</v>
      </c>
      <c r="C49" s="32" t="s">
        <v>1372</v>
      </c>
      <c r="D49" s="26">
        <f>('ДАННЫЕ 2'!D74+'ДАННЫЕ 2'!D75)/('ДАННЫЕ 2'!D36+'ДАННЫЕ 2'!D37)*100</f>
        <v>0</v>
      </c>
      <c r="E49"/>
    </row>
    <row r="50" spans="1:5" s="26" customFormat="1" ht="45">
      <c r="A50" s="55" t="s">
        <v>81</v>
      </c>
      <c r="B50" s="56"/>
      <c r="C50" s="32"/>
      <c r="D50" s="27"/>
      <c r="E50"/>
    </row>
    <row r="51" spans="1:5" s="26" customFormat="1" ht="26.25">
      <c r="A51" s="58" t="s">
        <v>82</v>
      </c>
      <c r="B51" s="56" t="s">
        <v>6</v>
      </c>
      <c r="C51" s="32" t="s">
        <v>1373</v>
      </c>
      <c r="D51" s="26">
        <f>(('ДАННЫЕ 2'!D36+'ДАННЫЕ 2'!D37)/('ДАННЫЕ 2'!D76+'ДАННЫЕ 2'!D77))*100</f>
        <v>100</v>
      </c>
      <c r="E51"/>
    </row>
    <row r="52" spans="1:5" s="26" customFormat="1" ht="45">
      <c r="A52" s="55" t="s">
        <v>83</v>
      </c>
      <c r="B52" s="56"/>
      <c r="C52" s="32"/>
      <c r="D52" s="27"/>
      <c r="E52"/>
    </row>
    <row r="53" spans="1:5" s="26" customFormat="1" ht="30">
      <c r="A53" s="58" t="s">
        <v>84</v>
      </c>
      <c r="B53" s="56" t="s">
        <v>36</v>
      </c>
      <c r="C53" s="32" t="s">
        <v>1374</v>
      </c>
      <c r="D53" s="26">
        <f>('ДАННЫЕ 2'!D78+'ДАННЫЕ 2'!D79)/('ДАННЫЕ 2'!D80+'ДАННЫЕ 2'!D81)</f>
        <v>104.17797427652732</v>
      </c>
      <c r="E53"/>
    </row>
    <row r="54" spans="1:5" s="26" customFormat="1" ht="30">
      <c r="A54" s="58" t="s">
        <v>85</v>
      </c>
      <c r="B54" s="56" t="s">
        <v>6</v>
      </c>
      <c r="C54" s="32" t="s">
        <v>1375</v>
      </c>
      <c r="D54" s="26">
        <f>('ДАННЫЕ 2'!D82+'ДАННЫЕ 2'!D83)/('ДАННЫЕ 2'!D84+'ДАННЫЕ 2'!D85)*100</f>
        <v>0</v>
      </c>
      <c r="E54"/>
    </row>
    <row r="55" spans="1:5" s="26" customFormat="1" ht="30">
      <c r="A55" s="55" t="s">
        <v>86</v>
      </c>
      <c r="B55" s="56"/>
      <c r="C55" s="32"/>
      <c r="D55" s="27"/>
      <c r="E55"/>
    </row>
    <row r="56" spans="1:5" s="26" customFormat="1" ht="30">
      <c r="A56" s="58" t="s">
        <v>87</v>
      </c>
      <c r="B56" s="56" t="s">
        <v>6</v>
      </c>
      <c r="C56" s="32" t="s">
        <v>1376</v>
      </c>
      <c r="D56" s="26">
        <f>(('ДАННЫЕ 2'!D86+'ДАННЫЕ 2'!D87)/('ДАННЫЕ 2'!D36+'ДАННЫЕ 2'!D37))*100</f>
        <v>7.6923076923076925</v>
      </c>
      <c r="E56"/>
    </row>
    <row r="57" spans="1:5" s="26" customFormat="1" ht="30">
      <c r="A57" s="58" t="s">
        <v>88</v>
      </c>
      <c r="B57" s="56" t="s">
        <v>6</v>
      </c>
      <c r="C57" s="32" t="s">
        <v>1377</v>
      </c>
      <c r="D57" s="26">
        <f>(('ДАННЫЕ 2'!D88+'ДАННЫЕ 2'!D89)/('ДАННЫЕ 2'!D36+'ДАННЫЕ 2'!D37))*100</f>
        <v>100</v>
      </c>
      <c r="E57"/>
    </row>
    <row r="58" spans="1:5" s="26" customFormat="1" ht="30">
      <c r="A58" s="58" t="s">
        <v>89</v>
      </c>
      <c r="B58" s="56" t="s">
        <v>6</v>
      </c>
      <c r="C58" s="32" t="s">
        <v>1378</v>
      </c>
      <c r="D58" s="26">
        <f>(('ДАННЫЕ 2'!D90+'ДАННЫЕ 2'!D91)/('ДАННЫЕ 2'!D36+'ДАННЫЕ 2'!D37))*100</f>
        <v>23.076923076923077</v>
      </c>
      <c r="E58"/>
    </row>
    <row r="59" spans="1:5" s="26" customFormat="1" ht="30">
      <c r="A59" s="58" t="s">
        <v>90</v>
      </c>
      <c r="B59" s="56" t="s">
        <v>6</v>
      </c>
      <c r="C59" s="32" t="s">
        <v>1379</v>
      </c>
      <c r="D59" s="26">
        <f>(('ДАННЫЕ 2'!D92+'ДАННЫЕ 2'!D93)/('ДАННЫЕ 2'!D36+'ДАННЫЕ 2'!D37))*100</f>
        <v>184.61538461538461</v>
      </c>
      <c r="E59"/>
    </row>
    <row r="60" spans="1:5" s="26" customFormat="1" ht="30">
      <c r="A60" s="58" t="s">
        <v>91</v>
      </c>
      <c r="B60" s="56" t="s">
        <v>6</v>
      </c>
      <c r="C60" s="32" t="s">
        <v>1380</v>
      </c>
      <c r="D60" s="26">
        <f>(('ДАННЫЕ 2'!D94+'ДАННЫЕ 2'!D95)/('ДАННЫЕ 2'!D36+'ДАННЫЕ 2'!D37))*100</f>
        <v>23.076923076923077</v>
      </c>
      <c r="E60"/>
    </row>
    <row r="61" spans="1:5" s="26" customFormat="1" ht="30">
      <c r="A61" s="58" t="s">
        <v>92</v>
      </c>
      <c r="B61" s="56" t="s">
        <v>6</v>
      </c>
      <c r="C61" s="32" t="s">
        <v>1381</v>
      </c>
      <c r="D61" s="26">
        <f>(('ДАННЫЕ 2'!D96+'ДАННЫЕ 2'!D97)/('ДАННЫЕ 2'!D36+'ДАННЫЕ 2'!D37))*100</f>
        <v>7.6923076923076925</v>
      </c>
      <c r="E61"/>
    </row>
    <row r="62" spans="1:5" s="26" customFormat="1" ht="30">
      <c r="A62" s="58" t="s">
        <v>93</v>
      </c>
      <c r="B62" s="56" t="s">
        <v>6</v>
      </c>
      <c r="C62" s="32" t="s">
        <v>1382</v>
      </c>
      <c r="D62" s="26">
        <f>(('ДАННЫЕ 2'!D98+'ДАННЫЕ 2'!D99)/('ДАННЫЕ 2'!D36+'ДАННЫЕ 2'!D37))*100</f>
        <v>23.076923076923077</v>
      </c>
      <c r="E62"/>
    </row>
    <row r="63" spans="1:5">
      <c r="C63" s="30"/>
      <c r="D63" s="30"/>
      <c r="E63" s="30"/>
    </row>
    <row r="64" spans="1:5">
      <c r="C64" s="30"/>
      <c r="D64" s="30"/>
      <c r="E64" s="30"/>
    </row>
    <row r="65" spans="3:5">
      <c r="C65" s="30"/>
      <c r="D65" s="30"/>
      <c r="E65" s="30"/>
    </row>
    <row r="66" spans="3:5">
      <c r="C66" s="30"/>
      <c r="D66" s="30"/>
      <c r="E66" s="30"/>
    </row>
    <row r="67" spans="3:5">
      <c r="C67" s="30"/>
      <c r="D67" s="30"/>
      <c r="E67" s="30"/>
    </row>
    <row r="68" spans="3:5">
      <c r="C68" s="30"/>
      <c r="D68" s="30"/>
      <c r="E68" s="30"/>
    </row>
    <row r="69" spans="3:5">
      <c r="C69" s="30"/>
      <c r="D69" s="30"/>
      <c r="E69" s="30"/>
    </row>
    <row r="70" spans="3:5">
      <c r="C70" s="30"/>
      <c r="D70" s="30"/>
      <c r="E70" s="30"/>
    </row>
    <row r="71" spans="3:5">
      <c r="C71" s="30"/>
      <c r="D71" s="30"/>
      <c r="E71" s="30"/>
    </row>
    <row r="72" spans="3:5">
      <c r="C72" s="30"/>
      <c r="D72" s="30"/>
      <c r="E72" s="30"/>
    </row>
    <row r="73" spans="3:5">
      <c r="C73" s="30"/>
      <c r="D73" s="30"/>
      <c r="E73" s="30"/>
    </row>
    <row r="74" spans="3:5">
      <c r="C74" s="30"/>
      <c r="D74" s="30"/>
      <c r="E74" s="30"/>
    </row>
    <row r="75" spans="3:5">
      <c r="C75" s="30"/>
      <c r="D75" s="30"/>
      <c r="E75" s="30"/>
    </row>
    <row r="76" spans="3:5">
      <c r="C76" s="30"/>
      <c r="D76" s="30"/>
      <c r="E76" s="30"/>
    </row>
    <row r="77" spans="3:5">
      <c r="C77" s="30"/>
      <c r="D77" s="30"/>
      <c r="E77" s="30"/>
    </row>
    <row r="78" spans="3:5">
      <c r="C78" s="30"/>
      <c r="D78" s="30"/>
      <c r="E78" s="30"/>
    </row>
    <row r="79" spans="3:5">
      <c r="C79" s="30"/>
      <c r="D79" s="30"/>
      <c r="E79" s="30"/>
    </row>
    <row r="80" spans="3:5">
      <c r="C80" s="30"/>
      <c r="D80" s="30"/>
      <c r="E80" s="30"/>
    </row>
    <row r="81" spans="3:5">
      <c r="C81" s="30"/>
      <c r="D81" s="30"/>
      <c r="E81" s="30"/>
    </row>
    <row r="82" spans="3:5">
      <c r="C82" s="30"/>
      <c r="D82" s="30"/>
      <c r="E82" s="30"/>
    </row>
    <row r="83" spans="3:5">
      <c r="C83" s="30"/>
      <c r="D83" s="30"/>
      <c r="E83" s="30"/>
    </row>
    <row r="84" spans="3:5">
      <c r="C84" s="30"/>
      <c r="D84" s="30"/>
      <c r="E84" s="30"/>
    </row>
    <row r="85" spans="3:5">
      <c r="C85" s="30"/>
      <c r="D85" s="30"/>
      <c r="E85" s="30"/>
    </row>
    <row r="86" spans="3:5">
      <c r="C86" s="30"/>
      <c r="D86" s="30"/>
      <c r="E86" s="30"/>
    </row>
    <row r="87" spans="3:5">
      <c r="C87" s="30"/>
      <c r="D87" s="30"/>
      <c r="E87" s="30"/>
    </row>
    <row r="88" spans="3:5">
      <c r="C88" s="30"/>
      <c r="D88" s="30"/>
      <c r="E88" s="30"/>
    </row>
    <row r="89" spans="3:5">
      <c r="C89" s="30"/>
      <c r="D89" s="30"/>
      <c r="E89" s="30"/>
    </row>
    <row r="90" spans="3:5">
      <c r="C90" s="30"/>
      <c r="D90" s="30"/>
      <c r="E90" s="30"/>
    </row>
    <row r="91" spans="3:5">
      <c r="C91" s="30"/>
      <c r="D91" s="30"/>
      <c r="E91" s="30"/>
    </row>
    <row r="92" spans="3:5">
      <c r="C92" s="30"/>
      <c r="D92" s="30"/>
      <c r="E92" s="30"/>
    </row>
    <row r="93" spans="3:5">
      <c r="C93" s="30"/>
      <c r="D93" s="30"/>
      <c r="E93" s="30"/>
    </row>
    <row r="94" spans="3:5">
      <c r="C94" s="30"/>
      <c r="D94" s="30"/>
      <c r="E94" s="30"/>
    </row>
    <row r="95" spans="3:5">
      <c r="C95" s="30"/>
      <c r="D95" s="30"/>
      <c r="E95" s="30"/>
    </row>
    <row r="96" spans="3:5">
      <c r="C96" s="30"/>
      <c r="D96" s="30"/>
      <c r="E96" s="30"/>
    </row>
    <row r="97" spans="3:5">
      <c r="C97" s="30"/>
      <c r="D97" s="30"/>
      <c r="E97" s="30"/>
    </row>
    <row r="98" spans="3:5">
      <c r="C98" s="30"/>
      <c r="D98" s="30"/>
      <c r="E98" s="30"/>
    </row>
    <row r="99" spans="3:5">
      <c r="C99" s="30"/>
      <c r="D99" s="30"/>
      <c r="E99" s="30"/>
    </row>
    <row r="100" spans="3:5">
      <c r="C100" s="30"/>
      <c r="D100" s="30"/>
      <c r="E100" s="30"/>
    </row>
    <row r="101" spans="3:5">
      <c r="C101" s="30"/>
      <c r="D101" s="30"/>
      <c r="E101" s="30"/>
    </row>
    <row r="102" spans="3:5">
      <c r="C102" s="30"/>
      <c r="D102" s="30"/>
      <c r="E102" s="30"/>
    </row>
    <row r="103" spans="3:5">
      <c r="C103" s="30"/>
      <c r="D103" s="30"/>
      <c r="E103" s="30"/>
    </row>
    <row r="104" spans="3:5">
      <c r="C104" s="30"/>
      <c r="D104" s="30"/>
      <c r="E104" s="30"/>
    </row>
    <row r="105" spans="3:5">
      <c r="C105" s="30"/>
      <c r="D105" s="30"/>
      <c r="E105" s="30"/>
    </row>
    <row r="106" spans="3:5">
      <c r="C106" s="30"/>
      <c r="D106" s="30"/>
      <c r="E106" s="30"/>
    </row>
    <row r="107" spans="3:5">
      <c r="C107" s="30"/>
      <c r="D107" s="30"/>
      <c r="E107" s="30"/>
    </row>
    <row r="108" spans="3:5">
      <c r="C108" s="30"/>
      <c r="D108" s="30"/>
      <c r="E108" s="30"/>
    </row>
    <row r="109" spans="3:5">
      <c r="C109" s="30"/>
      <c r="D109" s="30"/>
      <c r="E109" s="30"/>
    </row>
    <row r="110" spans="3:5">
      <c r="C110" s="30"/>
      <c r="D110" s="30"/>
      <c r="E110" s="30"/>
    </row>
    <row r="111" spans="3:5">
      <c r="C111" s="30"/>
      <c r="D111" s="30"/>
      <c r="E111" s="30"/>
    </row>
    <row r="112" spans="3:5">
      <c r="C112" s="30"/>
      <c r="D112" s="30"/>
      <c r="E112" s="30"/>
    </row>
    <row r="113" spans="3:5">
      <c r="C113" s="30"/>
      <c r="D113" s="30"/>
      <c r="E113" s="30"/>
    </row>
    <row r="114" spans="3:5">
      <c r="C114" s="30"/>
      <c r="D114" s="30"/>
      <c r="E114" s="30"/>
    </row>
    <row r="115" spans="3:5">
      <c r="C115" s="30"/>
      <c r="D115" s="30"/>
      <c r="E115" s="30"/>
    </row>
    <row r="116" spans="3:5">
      <c r="C116" s="30"/>
      <c r="D116" s="30"/>
      <c r="E116" s="30"/>
    </row>
    <row r="117" spans="3:5">
      <c r="C117" s="30"/>
      <c r="D117" s="30"/>
      <c r="E117" s="30"/>
    </row>
    <row r="118" spans="3:5">
      <c r="C118" s="30"/>
      <c r="D118" s="30"/>
      <c r="E118" s="30"/>
    </row>
    <row r="119" spans="3:5">
      <c r="C119" s="30"/>
      <c r="D119" s="30"/>
      <c r="E119" s="30"/>
    </row>
    <row r="120" spans="3:5">
      <c r="C120" s="30"/>
      <c r="D120" s="30"/>
      <c r="E120" s="30"/>
    </row>
    <row r="121" spans="3:5">
      <c r="C121" s="30"/>
      <c r="D121" s="30"/>
      <c r="E121" s="30"/>
    </row>
    <row r="122" spans="3:5">
      <c r="C122" s="30"/>
      <c r="D122" s="30"/>
      <c r="E122" s="30"/>
    </row>
    <row r="123" spans="3:5">
      <c r="C123" s="30"/>
      <c r="D123" s="30"/>
      <c r="E123" s="30"/>
    </row>
    <row r="124" spans="3:5">
      <c r="C124" s="30"/>
      <c r="D124" s="30"/>
      <c r="E124" s="30"/>
    </row>
    <row r="125" spans="3:5">
      <c r="C125" s="30"/>
      <c r="D125" s="30"/>
      <c r="E125" s="30"/>
    </row>
    <row r="126" spans="3:5">
      <c r="C126" s="30"/>
      <c r="D126" s="30"/>
      <c r="E126" s="30"/>
    </row>
    <row r="127" spans="3:5">
      <c r="C127" s="30"/>
      <c r="D127" s="30"/>
      <c r="E127" s="30"/>
    </row>
    <row r="128" spans="3:5">
      <c r="C128" s="30"/>
      <c r="D128" s="30"/>
      <c r="E128" s="30"/>
    </row>
    <row r="129" spans="3:5">
      <c r="C129" s="30"/>
      <c r="D129" s="30"/>
      <c r="E129" s="30"/>
    </row>
    <row r="130" spans="3:5">
      <c r="C130" s="30"/>
      <c r="D130" s="30"/>
      <c r="E130" s="30"/>
    </row>
    <row r="131" spans="3:5">
      <c r="C131" s="30"/>
      <c r="D131" s="30"/>
      <c r="E131" s="30"/>
    </row>
    <row r="132" spans="3:5">
      <c r="C132" s="30"/>
      <c r="D132" s="30"/>
      <c r="E132" s="30"/>
    </row>
    <row r="133" spans="3:5">
      <c r="C133" s="30"/>
      <c r="D133" s="30"/>
      <c r="E133" s="30"/>
    </row>
    <row r="134" spans="3:5">
      <c r="C134" s="30"/>
      <c r="D134" s="30"/>
      <c r="E134" s="30"/>
    </row>
    <row r="135" spans="3:5">
      <c r="C135" s="30"/>
      <c r="D135" s="30"/>
      <c r="E135" s="30"/>
    </row>
    <row r="136" spans="3:5">
      <c r="C136" s="30"/>
      <c r="D136" s="30"/>
      <c r="E136" s="30"/>
    </row>
    <row r="137" spans="3:5">
      <c r="C137" s="30"/>
      <c r="D137" s="30"/>
      <c r="E137" s="30"/>
    </row>
    <row r="138" spans="3:5">
      <c r="C138" s="30"/>
      <c r="D138" s="30"/>
      <c r="E138" s="30"/>
    </row>
    <row r="139" spans="3:5">
      <c r="C139" s="30"/>
      <c r="D139" s="30"/>
      <c r="E139" s="30"/>
    </row>
    <row r="140" spans="3:5">
      <c r="C140" s="30"/>
      <c r="D140" s="30"/>
      <c r="E140" s="30"/>
    </row>
    <row r="141" spans="3:5">
      <c r="C141" s="30"/>
      <c r="D141" s="30"/>
      <c r="E141" s="30"/>
    </row>
    <row r="142" spans="3:5">
      <c r="C142" s="30"/>
      <c r="D142" s="30"/>
      <c r="E142" s="30"/>
    </row>
    <row r="143" spans="3:5">
      <c r="C143" s="30"/>
      <c r="D143" s="30"/>
      <c r="E143" s="30"/>
    </row>
    <row r="144" spans="3:5">
      <c r="C144" s="30"/>
      <c r="D144" s="30"/>
      <c r="E144" s="30"/>
    </row>
    <row r="145" spans="3:5">
      <c r="C145" s="30"/>
      <c r="D145" s="30"/>
      <c r="E145" s="30"/>
    </row>
    <row r="146" spans="3:5">
      <c r="C146" s="30"/>
      <c r="D146" s="30"/>
      <c r="E146" s="30"/>
    </row>
    <row r="147" spans="3:5">
      <c r="D147" s="29"/>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sheetPr>
    <tabColor theme="9" tint="-0.499984740745262"/>
  </sheetPr>
  <dimension ref="A2:D99"/>
  <sheetViews>
    <sheetView topLeftCell="A103" zoomScaleNormal="100" workbookViewId="0">
      <selection activeCell="D78" sqref="D78"/>
    </sheetView>
  </sheetViews>
  <sheetFormatPr defaultRowHeight="15"/>
  <cols>
    <col min="1" max="1" width="10.140625" style="23" bestFit="1" customWidth="1"/>
    <col min="2" max="2" width="9.140625" style="40"/>
    <col min="3" max="3" width="58.7109375" style="39" customWidth="1"/>
    <col min="4" max="4" width="12.5703125" customWidth="1"/>
  </cols>
  <sheetData>
    <row r="2" spans="1:4" ht="39" customHeight="1">
      <c r="A2" s="133" t="s">
        <v>1853</v>
      </c>
      <c r="B2" s="133"/>
      <c r="C2" s="133"/>
      <c r="D2" s="133"/>
    </row>
    <row r="3" spans="1:4">
      <c r="A3" s="35" t="s">
        <v>1527</v>
      </c>
      <c r="B3" s="132" t="s">
        <v>1528</v>
      </c>
      <c r="C3" s="132"/>
      <c r="D3" s="35" t="s">
        <v>1529</v>
      </c>
    </row>
    <row r="4" spans="1:4" s="42" customFormat="1" ht="75">
      <c r="A4" s="76" t="s">
        <v>491</v>
      </c>
      <c r="B4" s="35" t="s">
        <v>1660</v>
      </c>
      <c r="C4" s="124" t="s">
        <v>484</v>
      </c>
      <c r="D4" s="65">
        <v>1272</v>
      </c>
    </row>
    <row r="5" spans="1:4" s="43" customFormat="1" ht="30">
      <c r="A5" s="57"/>
      <c r="B5" s="35" t="s">
        <v>1661</v>
      </c>
      <c r="C5" s="124" t="s">
        <v>485</v>
      </c>
      <c r="D5" s="65">
        <v>38</v>
      </c>
    </row>
    <row r="6" spans="1:4" s="43" customFormat="1" ht="60">
      <c r="A6" s="57"/>
      <c r="B6" s="35" t="s">
        <v>1662</v>
      </c>
      <c r="C6" s="124" t="s">
        <v>486</v>
      </c>
      <c r="D6" s="65">
        <v>0</v>
      </c>
    </row>
    <row r="7" spans="1:4" s="43" customFormat="1" ht="75">
      <c r="A7" s="57"/>
      <c r="B7" s="35" t="s">
        <v>1663</v>
      </c>
      <c r="C7" s="124" t="s">
        <v>487</v>
      </c>
      <c r="D7" s="65">
        <v>0</v>
      </c>
    </row>
    <row r="8" spans="1:4" s="43" customFormat="1" ht="30">
      <c r="A8" s="57"/>
      <c r="B8" s="35" t="s">
        <v>495</v>
      </c>
      <c r="C8" s="124" t="s">
        <v>488</v>
      </c>
      <c r="D8" s="65">
        <v>1274</v>
      </c>
    </row>
    <row r="9" spans="1:4" s="43" customFormat="1" ht="135">
      <c r="A9" s="57" t="s">
        <v>492</v>
      </c>
      <c r="B9" s="35" t="s">
        <v>1664</v>
      </c>
      <c r="C9" s="124" t="s">
        <v>498</v>
      </c>
      <c r="D9" s="65">
        <v>944</v>
      </c>
    </row>
    <row r="10" spans="1:4" s="43" customFormat="1" ht="75">
      <c r="A10" s="57"/>
      <c r="B10" s="35" t="s">
        <v>497</v>
      </c>
      <c r="C10" s="124" t="s">
        <v>499</v>
      </c>
      <c r="D10" s="65">
        <v>1272</v>
      </c>
    </row>
    <row r="11" spans="1:4" s="43" customFormat="1" ht="120">
      <c r="A11" s="57" t="s">
        <v>500</v>
      </c>
      <c r="B11" s="35" t="s">
        <v>1665</v>
      </c>
      <c r="C11" s="34" t="s">
        <v>503</v>
      </c>
      <c r="D11" s="65">
        <v>546</v>
      </c>
    </row>
    <row r="12" spans="1:4" s="43" customFormat="1" ht="105">
      <c r="A12" s="57"/>
      <c r="B12" s="35" t="s">
        <v>502</v>
      </c>
      <c r="C12" s="34" t="s">
        <v>504</v>
      </c>
      <c r="D12" s="65">
        <v>546</v>
      </c>
    </row>
    <row r="13" spans="1:4" s="43" customFormat="1" ht="120">
      <c r="A13" s="57" t="s">
        <v>505</v>
      </c>
      <c r="B13" s="35" t="s">
        <v>1666</v>
      </c>
      <c r="C13" s="124" t="s">
        <v>507</v>
      </c>
      <c r="D13" s="65">
        <v>0</v>
      </c>
    </row>
    <row r="14" spans="1:4" s="43" customFormat="1" ht="120">
      <c r="A14" s="57"/>
      <c r="B14" s="35" t="s">
        <v>1667</v>
      </c>
      <c r="C14" s="124" t="s">
        <v>509</v>
      </c>
      <c r="D14" s="65">
        <v>0</v>
      </c>
    </row>
    <row r="15" spans="1:4" s="43" customFormat="1" ht="105">
      <c r="A15" s="57"/>
      <c r="B15" s="35" t="s">
        <v>497</v>
      </c>
      <c r="C15" s="124" t="s">
        <v>510</v>
      </c>
      <c r="D15" s="65">
        <v>1272</v>
      </c>
    </row>
    <row r="16" spans="1:4" s="43" customFormat="1" ht="105">
      <c r="A16" s="57" t="s">
        <v>511</v>
      </c>
      <c r="B16" s="35" t="s">
        <v>497</v>
      </c>
      <c r="C16" s="124" t="s">
        <v>513</v>
      </c>
      <c r="D16" s="65">
        <v>0</v>
      </c>
    </row>
    <row r="17" spans="1:4" s="43" customFormat="1" ht="90">
      <c r="A17" s="57"/>
      <c r="B17" s="35" t="s">
        <v>1668</v>
      </c>
      <c r="C17" s="124" t="s">
        <v>514</v>
      </c>
      <c r="D17" s="65">
        <v>0</v>
      </c>
    </row>
    <row r="18" spans="1:4" s="43" customFormat="1" ht="75">
      <c r="A18" s="57" t="s">
        <v>515</v>
      </c>
      <c r="B18" s="35" t="s">
        <v>497</v>
      </c>
      <c r="C18" s="124" t="s">
        <v>517</v>
      </c>
      <c r="D18" s="65">
        <v>1272</v>
      </c>
    </row>
    <row r="19" spans="1:4" s="43" customFormat="1" ht="90">
      <c r="A19" s="57"/>
      <c r="B19" s="35" t="s">
        <v>516</v>
      </c>
      <c r="C19" s="34" t="s">
        <v>518</v>
      </c>
      <c r="D19" s="65">
        <v>178</v>
      </c>
    </row>
    <row r="20" spans="1:4" s="43" customFormat="1" ht="90">
      <c r="A20" s="57" t="s">
        <v>519</v>
      </c>
      <c r="B20" s="35" t="s">
        <v>1669</v>
      </c>
      <c r="C20" s="34" t="s">
        <v>522</v>
      </c>
      <c r="D20" s="65">
        <v>35</v>
      </c>
    </row>
    <row r="21" spans="1:4" s="43" customFormat="1" ht="90">
      <c r="A21" s="57"/>
      <c r="B21" s="35" t="s">
        <v>521</v>
      </c>
      <c r="C21" s="34" t="s">
        <v>523</v>
      </c>
      <c r="D21" s="65">
        <v>161</v>
      </c>
    </row>
    <row r="22" spans="1:4" s="43" customFormat="1">
      <c r="A22" s="57" t="s">
        <v>524</v>
      </c>
      <c r="B22" s="35" t="s">
        <v>1530</v>
      </c>
      <c r="C22" s="34" t="s">
        <v>1531</v>
      </c>
      <c r="D22" s="47">
        <f>((D25/D27)/12)*1000</f>
        <v>29862.555555555555</v>
      </c>
    </row>
    <row r="23" spans="1:4" s="43" customFormat="1">
      <c r="A23" s="57"/>
      <c r="B23" s="35" t="s">
        <v>1532</v>
      </c>
      <c r="C23" s="34" t="s">
        <v>1533</v>
      </c>
      <c r="D23" s="47">
        <f>((D24/D26)/12)*1000</f>
        <v>29780.010548523209</v>
      </c>
    </row>
    <row r="24" spans="1:4" s="43" customFormat="1" ht="105">
      <c r="A24" s="57"/>
      <c r="B24" s="35" t="s">
        <v>1670</v>
      </c>
      <c r="C24" s="34" t="s">
        <v>533</v>
      </c>
      <c r="D24" s="65">
        <v>56462.9</v>
      </c>
    </row>
    <row r="25" spans="1:4" s="43" customFormat="1" ht="90">
      <c r="A25" s="57"/>
      <c r="B25" s="35" t="s">
        <v>1671</v>
      </c>
      <c r="C25" s="34" t="s">
        <v>532</v>
      </c>
      <c r="D25" s="65">
        <v>53752.6</v>
      </c>
    </row>
    <row r="26" spans="1:4" s="43" customFormat="1" ht="75">
      <c r="A26" s="57"/>
      <c r="B26" s="35" t="s">
        <v>1672</v>
      </c>
      <c r="C26" s="34" t="s">
        <v>422</v>
      </c>
      <c r="D26" s="65">
        <v>158</v>
      </c>
    </row>
    <row r="27" spans="1:4" s="43" customFormat="1" ht="75">
      <c r="A27" s="57"/>
      <c r="B27" s="35" t="s">
        <v>1673</v>
      </c>
      <c r="C27" s="34" t="s">
        <v>531</v>
      </c>
      <c r="D27" s="65">
        <v>150</v>
      </c>
    </row>
    <row r="28" spans="1:4" s="43" customFormat="1" ht="30">
      <c r="A28" s="57"/>
      <c r="B28" s="35" t="s">
        <v>1674</v>
      </c>
      <c r="C28" s="34" t="s">
        <v>530</v>
      </c>
      <c r="D28" s="65"/>
    </row>
    <row r="29" spans="1:4" s="43" customFormat="1" ht="60">
      <c r="A29" s="57" t="s">
        <v>534</v>
      </c>
      <c r="B29" s="35" t="s">
        <v>1675</v>
      </c>
      <c r="C29" s="34" t="s">
        <v>547</v>
      </c>
      <c r="D29" s="65">
        <v>30029</v>
      </c>
    </row>
    <row r="30" spans="1:4" s="43" customFormat="1" ht="30">
      <c r="A30" s="57"/>
      <c r="B30" s="68" t="s">
        <v>1676</v>
      </c>
      <c r="C30" s="34" t="s">
        <v>546</v>
      </c>
      <c r="D30" s="65">
        <v>1630</v>
      </c>
    </row>
    <row r="31" spans="1:4" s="43" customFormat="1" ht="90">
      <c r="A31" s="57"/>
      <c r="B31" s="68" t="s">
        <v>1677</v>
      </c>
      <c r="C31" s="124" t="s">
        <v>514</v>
      </c>
      <c r="D31" s="65">
        <v>1272</v>
      </c>
    </row>
    <row r="32" spans="1:4" s="43" customFormat="1" ht="105">
      <c r="A32" s="57"/>
      <c r="B32" s="35" t="s">
        <v>1678</v>
      </c>
      <c r="C32" s="124" t="s">
        <v>545</v>
      </c>
      <c r="D32" s="65">
        <v>0</v>
      </c>
    </row>
    <row r="33" spans="1:4" s="43" customFormat="1" ht="105">
      <c r="A33" s="57"/>
      <c r="B33" s="35" t="s">
        <v>1679</v>
      </c>
      <c r="C33" s="124" t="s">
        <v>544</v>
      </c>
      <c r="D33" s="65">
        <v>0</v>
      </c>
    </row>
    <row r="34" spans="1:4" s="43" customFormat="1" ht="45">
      <c r="A34" s="57"/>
      <c r="B34" s="35" t="s">
        <v>1680</v>
      </c>
      <c r="C34" s="124" t="s">
        <v>543</v>
      </c>
      <c r="D34" s="65">
        <v>15</v>
      </c>
    </row>
    <row r="35" spans="1:4" s="43" customFormat="1" ht="45">
      <c r="A35" s="57"/>
      <c r="B35" s="35" t="s">
        <v>1681</v>
      </c>
      <c r="C35" s="124" t="s">
        <v>542</v>
      </c>
      <c r="D35" s="65">
        <v>23</v>
      </c>
    </row>
    <row r="36" spans="1:4" s="43" customFormat="1" ht="60">
      <c r="A36" s="57" t="s">
        <v>548</v>
      </c>
      <c r="B36" s="35" t="s">
        <v>1682</v>
      </c>
      <c r="C36" s="124" t="s">
        <v>551</v>
      </c>
      <c r="D36" s="65">
        <v>12</v>
      </c>
    </row>
    <row r="37" spans="1:4" s="43" customFormat="1" ht="30">
      <c r="A37" s="57"/>
      <c r="B37" s="35" t="s">
        <v>1683</v>
      </c>
      <c r="C37" s="34" t="s">
        <v>552</v>
      </c>
      <c r="D37" s="65">
        <v>1</v>
      </c>
    </row>
    <row r="38" spans="1:4" s="43" customFormat="1" ht="60">
      <c r="A38" s="57"/>
      <c r="B38" s="35" t="s">
        <v>1684</v>
      </c>
      <c r="C38" s="34" t="s">
        <v>1536</v>
      </c>
      <c r="D38" s="65">
        <v>2</v>
      </c>
    </row>
    <row r="39" spans="1:4" s="43" customFormat="1" ht="60">
      <c r="A39" s="57"/>
      <c r="B39" s="35" t="s">
        <v>1685</v>
      </c>
      <c r="C39" s="34" t="s">
        <v>1535</v>
      </c>
      <c r="D39" s="65">
        <v>1</v>
      </c>
    </row>
    <row r="40" spans="1:4" s="43" customFormat="1" ht="60">
      <c r="A40" s="57"/>
      <c r="B40" s="35" t="s">
        <v>1686</v>
      </c>
      <c r="C40" s="34" t="s">
        <v>1534</v>
      </c>
      <c r="D40" s="65">
        <v>2</v>
      </c>
    </row>
    <row r="41" spans="1:4" s="43" customFormat="1" ht="30">
      <c r="A41" s="57"/>
      <c r="B41" s="35" t="s">
        <v>1687</v>
      </c>
      <c r="C41" s="34" t="s">
        <v>1539</v>
      </c>
      <c r="D41" s="65">
        <v>1</v>
      </c>
    </row>
    <row r="42" spans="1:4" s="43" customFormat="1" ht="30">
      <c r="A42" s="57"/>
      <c r="B42" s="35" t="s">
        <v>1688</v>
      </c>
      <c r="C42" s="34" t="s">
        <v>1538</v>
      </c>
      <c r="D42" s="65">
        <v>1</v>
      </c>
    </row>
    <row r="43" spans="1:4" s="43" customFormat="1" ht="30">
      <c r="A43" s="57"/>
      <c r="B43" s="35" t="s">
        <v>1689</v>
      </c>
      <c r="C43" s="34" t="s">
        <v>1537</v>
      </c>
      <c r="D43" s="65">
        <v>1</v>
      </c>
    </row>
    <row r="44" spans="1:4" s="43" customFormat="1" ht="60">
      <c r="A44" s="57" t="s">
        <v>553</v>
      </c>
      <c r="B44" s="35" t="s">
        <v>1690</v>
      </c>
      <c r="C44" s="34" t="s">
        <v>564</v>
      </c>
      <c r="D44" s="65">
        <v>164</v>
      </c>
    </row>
    <row r="45" spans="1:4" s="43" customFormat="1" ht="75">
      <c r="A45" s="57"/>
      <c r="B45" s="35" t="s">
        <v>1691</v>
      </c>
      <c r="C45" s="34" t="s">
        <v>563</v>
      </c>
      <c r="D45" s="65">
        <v>117</v>
      </c>
    </row>
    <row r="46" spans="1:4" s="43" customFormat="1" ht="45">
      <c r="A46" s="57"/>
      <c r="B46" s="35" t="s">
        <v>1692</v>
      </c>
      <c r="C46" s="34" t="s">
        <v>562</v>
      </c>
      <c r="D46" s="65">
        <v>1</v>
      </c>
    </row>
    <row r="47" spans="1:4" s="43" customFormat="1" ht="45">
      <c r="A47" s="57"/>
      <c r="B47" s="35" t="s">
        <v>1693</v>
      </c>
      <c r="C47" s="124" t="s">
        <v>561</v>
      </c>
      <c r="D47" s="65">
        <v>1</v>
      </c>
    </row>
    <row r="48" spans="1:4" s="43" customFormat="1" ht="90">
      <c r="A48" s="57"/>
      <c r="B48" s="35" t="s">
        <v>1694</v>
      </c>
      <c r="C48" s="124" t="s">
        <v>514</v>
      </c>
      <c r="D48" s="65">
        <v>1272</v>
      </c>
    </row>
    <row r="49" spans="1:4" s="43" customFormat="1" ht="30">
      <c r="A49" s="57"/>
      <c r="B49" s="35" t="s">
        <v>1695</v>
      </c>
      <c r="C49" s="124" t="s">
        <v>560</v>
      </c>
      <c r="D49" s="65">
        <v>38</v>
      </c>
    </row>
    <row r="50" spans="1:4" s="43" customFormat="1" ht="75">
      <c r="A50" s="57" t="s">
        <v>565</v>
      </c>
      <c r="B50" s="35" t="s">
        <v>1696</v>
      </c>
      <c r="C50" s="124" t="s">
        <v>572</v>
      </c>
      <c r="D50" s="65">
        <v>2</v>
      </c>
    </row>
    <row r="51" spans="1:4" s="43" customFormat="1" ht="45">
      <c r="A51" s="57"/>
      <c r="B51" s="68" t="s">
        <v>1697</v>
      </c>
      <c r="C51" s="124" t="s">
        <v>571</v>
      </c>
      <c r="D51" s="65">
        <v>0</v>
      </c>
    </row>
    <row r="52" spans="1:4" s="43" customFormat="1" ht="240">
      <c r="A52" s="57" t="s">
        <v>573</v>
      </c>
      <c r="B52" s="35" t="s">
        <v>1698</v>
      </c>
      <c r="C52" s="124" t="s">
        <v>577</v>
      </c>
      <c r="D52" s="65">
        <v>173</v>
      </c>
    </row>
    <row r="53" spans="1:4" s="43" customFormat="1" ht="90">
      <c r="A53" s="57"/>
      <c r="B53" s="35" t="s">
        <v>1699</v>
      </c>
      <c r="C53" s="124" t="s">
        <v>576</v>
      </c>
      <c r="D53" s="65">
        <v>173</v>
      </c>
    </row>
    <row r="54" spans="1:4" s="43" customFormat="1" ht="225">
      <c r="A54" s="57" t="s">
        <v>578</v>
      </c>
      <c r="B54" s="68" t="s">
        <v>1700</v>
      </c>
      <c r="C54" s="124" t="s">
        <v>581</v>
      </c>
      <c r="D54" s="65">
        <v>24</v>
      </c>
    </row>
    <row r="55" spans="1:4" s="43" customFormat="1" ht="90">
      <c r="A55" s="57"/>
      <c r="B55" s="35" t="s">
        <v>1701</v>
      </c>
      <c r="C55" s="124" t="s">
        <v>582</v>
      </c>
      <c r="D55" s="65">
        <v>24</v>
      </c>
    </row>
    <row r="56" spans="1:4" s="43" customFormat="1" ht="105">
      <c r="A56" s="57" t="s">
        <v>583</v>
      </c>
      <c r="B56" s="35" t="s">
        <v>1702</v>
      </c>
      <c r="C56" s="34" t="s">
        <v>587</v>
      </c>
      <c r="D56" s="65">
        <v>62</v>
      </c>
    </row>
    <row r="57" spans="1:4" s="43" customFormat="1" ht="105">
      <c r="A57" s="57"/>
      <c r="B57" s="35" t="s">
        <v>1703</v>
      </c>
      <c r="C57" s="34" t="s">
        <v>586</v>
      </c>
      <c r="D57" s="65">
        <v>54</v>
      </c>
    </row>
    <row r="58" spans="1:4" s="43" customFormat="1" ht="60">
      <c r="A58" s="57" t="s">
        <v>588</v>
      </c>
      <c r="B58" s="35" t="s">
        <v>1704</v>
      </c>
      <c r="C58" s="34" t="s">
        <v>1541</v>
      </c>
      <c r="D58" s="65">
        <v>57</v>
      </c>
    </row>
    <row r="59" spans="1:4" s="43" customFormat="1" ht="60">
      <c r="A59" s="57"/>
      <c r="B59" s="35" t="s">
        <v>1705</v>
      </c>
      <c r="C59" s="34" t="s">
        <v>1540</v>
      </c>
      <c r="D59" s="65">
        <v>49</v>
      </c>
    </row>
    <row r="60" spans="1:4" s="43" customFormat="1" ht="60">
      <c r="A60" s="57" t="s">
        <v>591</v>
      </c>
      <c r="B60" s="35" t="s">
        <v>1706</v>
      </c>
      <c r="C60" s="34" t="s">
        <v>1542</v>
      </c>
      <c r="D60" s="119">
        <v>27</v>
      </c>
    </row>
    <row r="61" spans="1:4" s="43" customFormat="1" ht="60">
      <c r="A61" s="57"/>
      <c r="B61" s="35" t="s">
        <v>1707</v>
      </c>
      <c r="C61" s="34" t="s">
        <v>1543</v>
      </c>
      <c r="D61" s="119">
        <v>13</v>
      </c>
    </row>
    <row r="62" spans="1:4" s="43" customFormat="1" ht="60">
      <c r="A62" s="57" t="s">
        <v>594</v>
      </c>
      <c r="B62" s="35" t="s">
        <v>1708</v>
      </c>
      <c r="C62" s="34" t="s">
        <v>1544</v>
      </c>
      <c r="D62" s="65">
        <v>2</v>
      </c>
    </row>
    <row r="63" spans="1:4" s="43" customFormat="1" ht="60">
      <c r="A63" s="57"/>
      <c r="B63" s="35" t="s">
        <v>1709</v>
      </c>
      <c r="C63" s="124" t="s">
        <v>2019</v>
      </c>
      <c r="D63" s="65">
        <v>6</v>
      </c>
    </row>
    <row r="64" spans="1:4" s="43" customFormat="1" ht="75">
      <c r="A64" s="57" t="s">
        <v>597</v>
      </c>
      <c r="B64" s="35" t="s">
        <v>1710</v>
      </c>
      <c r="C64" s="124" t="s">
        <v>2020</v>
      </c>
      <c r="D64" s="119">
        <v>1</v>
      </c>
    </row>
    <row r="65" spans="1:4" s="43" customFormat="1" ht="75">
      <c r="A65" s="57"/>
      <c r="B65" s="35" t="s">
        <v>1711</v>
      </c>
      <c r="C65" s="124" t="s">
        <v>2021</v>
      </c>
      <c r="D65" s="65">
        <v>1</v>
      </c>
    </row>
    <row r="66" spans="1:4" s="43" customFormat="1" ht="105">
      <c r="A66" s="57" t="s">
        <v>600</v>
      </c>
      <c r="B66" s="35" t="s">
        <v>1712</v>
      </c>
      <c r="C66" s="34" t="s">
        <v>605</v>
      </c>
      <c r="D66" s="65">
        <v>1173</v>
      </c>
    </row>
    <row r="67" spans="1:4" s="43" customFormat="1" ht="45">
      <c r="A67" s="57"/>
      <c r="B67" s="35" t="s">
        <v>1713</v>
      </c>
      <c r="C67" s="34" t="s">
        <v>604</v>
      </c>
      <c r="D67" s="65">
        <v>0</v>
      </c>
    </row>
    <row r="68" spans="1:4" s="43" customFormat="1" ht="105">
      <c r="A68" s="57"/>
      <c r="B68" s="35" t="s">
        <v>1694</v>
      </c>
      <c r="C68" s="124" t="s">
        <v>603</v>
      </c>
      <c r="D68" s="65">
        <v>1272</v>
      </c>
    </row>
    <row r="69" spans="1:4" s="43" customFormat="1" ht="30">
      <c r="A69" s="57"/>
      <c r="B69" s="35" t="s">
        <v>1695</v>
      </c>
      <c r="C69" s="124" t="s">
        <v>485</v>
      </c>
      <c r="D69" s="65">
        <v>38</v>
      </c>
    </row>
    <row r="70" spans="1:4" s="43" customFormat="1" ht="60">
      <c r="A70" s="57" t="s">
        <v>606</v>
      </c>
      <c r="B70" s="35" t="s">
        <v>1714</v>
      </c>
      <c r="C70" s="34" t="s">
        <v>608</v>
      </c>
      <c r="D70" s="65">
        <v>0</v>
      </c>
    </row>
    <row r="71" spans="1:4" s="43" customFormat="1" ht="60">
      <c r="A71" s="57"/>
      <c r="B71" s="35" t="s">
        <v>442</v>
      </c>
      <c r="C71" s="34" t="s">
        <v>551</v>
      </c>
      <c r="D71" s="65">
        <v>12</v>
      </c>
    </row>
    <row r="72" spans="1:4" s="43" customFormat="1" ht="60">
      <c r="A72" s="57" t="s">
        <v>609</v>
      </c>
      <c r="B72" s="35" t="s">
        <v>1715</v>
      </c>
      <c r="C72" s="34" t="s">
        <v>614</v>
      </c>
      <c r="D72" s="65">
        <v>9</v>
      </c>
    </row>
    <row r="73" spans="1:4" s="43" customFormat="1" ht="45">
      <c r="A73" s="57"/>
      <c r="B73" s="35" t="s">
        <v>1716</v>
      </c>
      <c r="C73" s="34" t="s">
        <v>613</v>
      </c>
      <c r="D73" s="65">
        <v>0</v>
      </c>
    </row>
    <row r="74" spans="1:4" s="43" customFormat="1" ht="75">
      <c r="A74" s="57" t="s">
        <v>615</v>
      </c>
      <c r="B74" s="35" t="s">
        <v>1717</v>
      </c>
      <c r="C74" s="34" t="s">
        <v>612</v>
      </c>
      <c r="D74" s="65"/>
    </row>
    <row r="75" spans="1:4" s="43" customFormat="1" ht="45">
      <c r="A75" s="57"/>
      <c r="B75" s="35" t="s">
        <v>1718</v>
      </c>
      <c r="C75" s="34" t="s">
        <v>618</v>
      </c>
      <c r="D75" s="65">
        <v>0</v>
      </c>
    </row>
    <row r="76" spans="1:4" s="43" customFormat="1" ht="60">
      <c r="A76" s="57" t="s">
        <v>619</v>
      </c>
      <c r="B76" s="35" t="s">
        <v>1719</v>
      </c>
      <c r="C76" s="34" t="s">
        <v>623</v>
      </c>
      <c r="D76" s="65">
        <v>12</v>
      </c>
    </row>
    <row r="77" spans="1:4" s="43" customFormat="1" ht="45">
      <c r="A77" s="57"/>
      <c r="B77" s="35" t="s">
        <v>1720</v>
      </c>
      <c r="C77" s="34" t="s">
        <v>622</v>
      </c>
      <c r="D77" s="65">
        <v>1</v>
      </c>
    </row>
    <row r="78" spans="1:4" s="43" customFormat="1" ht="30">
      <c r="A78" s="57" t="s">
        <v>626</v>
      </c>
      <c r="B78" s="35" t="s">
        <v>1721</v>
      </c>
      <c r="C78" s="34" t="s">
        <v>634</v>
      </c>
      <c r="D78" s="65">
        <v>129597.4</v>
      </c>
    </row>
    <row r="79" spans="1:4" s="43" customFormat="1" ht="30">
      <c r="A79" s="57"/>
      <c r="B79" s="35" t="s">
        <v>1722</v>
      </c>
      <c r="C79" s="34" t="s">
        <v>633</v>
      </c>
      <c r="D79" s="65">
        <v>0</v>
      </c>
    </row>
    <row r="80" spans="1:4" s="43" customFormat="1" ht="45">
      <c r="A80" s="57"/>
      <c r="B80" s="35" t="s">
        <v>1723</v>
      </c>
      <c r="C80" s="34" t="s">
        <v>632</v>
      </c>
      <c r="D80" s="65">
        <v>1244</v>
      </c>
    </row>
    <row r="81" spans="1:4" s="43" customFormat="1" ht="30">
      <c r="A81" s="57"/>
      <c r="B81" s="35" t="s">
        <v>1724</v>
      </c>
      <c r="C81" s="34" t="s">
        <v>631</v>
      </c>
      <c r="D81" s="65">
        <v>0</v>
      </c>
    </row>
    <row r="82" spans="1:4" s="43" customFormat="1" ht="60">
      <c r="A82" s="57" t="s">
        <v>635</v>
      </c>
      <c r="B82" s="35" t="s">
        <v>1725</v>
      </c>
      <c r="C82" s="34" t="s">
        <v>643</v>
      </c>
      <c r="D82" s="65">
        <v>0</v>
      </c>
    </row>
    <row r="83" spans="1:4" s="43" customFormat="1" ht="45">
      <c r="A83" s="57"/>
      <c r="B83" s="35" t="s">
        <v>1726</v>
      </c>
      <c r="C83" s="34" t="s">
        <v>642</v>
      </c>
      <c r="D83" s="65">
        <v>0</v>
      </c>
    </row>
    <row r="84" spans="1:4" s="43" customFormat="1" ht="45">
      <c r="A84" s="57"/>
      <c r="B84" s="35" t="s">
        <v>1727</v>
      </c>
      <c r="C84" s="34" t="s">
        <v>641</v>
      </c>
      <c r="D84" s="65">
        <v>129597.4</v>
      </c>
    </row>
    <row r="85" spans="1:4" s="43" customFormat="1" ht="30">
      <c r="A85" s="57"/>
      <c r="B85" s="35" t="s">
        <v>1728</v>
      </c>
      <c r="C85" s="34" t="s">
        <v>640</v>
      </c>
      <c r="D85" s="65">
        <v>0</v>
      </c>
    </row>
    <row r="86" spans="1:4" s="43" customFormat="1" ht="60">
      <c r="A86" s="57" t="s">
        <v>644</v>
      </c>
      <c r="B86" s="35" t="s">
        <v>1729</v>
      </c>
      <c r="C86" s="34" t="s">
        <v>648</v>
      </c>
      <c r="D86" s="65">
        <v>1</v>
      </c>
    </row>
    <row r="87" spans="1:4" s="43" customFormat="1" ht="45">
      <c r="A87" s="57"/>
      <c r="B87" s="35" t="s">
        <v>1730</v>
      </c>
      <c r="C87" s="34" t="s">
        <v>647</v>
      </c>
      <c r="D87" s="65">
        <v>0</v>
      </c>
    </row>
    <row r="88" spans="1:4" s="43" customFormat="1" ht="60">
      <c r="A88" s="57" t="s">
        <v>649</v>
      </c>
      <c r="B88" s="35" t="s">
        <v>1731</v>
      </c>
      <c r="C88" s="34" t="s">
        <v>653</v>
      </c>
      <c r="D88" s="65">
        <v>12</v>
      </c>
    </row>
    <row r="89" spans="1:4" s="43" customFormat="1" ht="45">
      <c r="A89" s="57"/>
      <c r="B89" s="35" t="s">
        <v>1732</v>
      </c>
      <c r="C89" s="34" t="s">
        <v>652</v>
      </c>
      <c r="D89" s="65">
        <v>1</v>
      </c>
    </row>
    <row r="90" spans="1:4" s="43" customFormat="1" ht="60">
      <c r="A90" s="57" t="s">
        <v>654</v>
      </c>
      <c r="B90" s="35" t="s">
        <v>1733</v>
      </c>
      <c r="C90" s="34" t="s">
        <v>658</v>
      </c>
      <c r="D90" s="65">
        <v>2</v>
      </c>
    </row>
    <row r="91" spans="1:4" s="43" customFormat="1" ht="45">
      <c r="A91" s="57"/>
      <c r="B91" s="35" t="s">
        <v>1734</v>
      </c>
      <c r="C91" s="34" t="s">
        <v>657</v>
      </c>
      <c r="D91" s="65">
        <v>1</v>
      </c>
    </row>
    <row r="92" spans="1:4" s="43" customFormat="1" ht="60">
      <c r="A92" s="57" t="s">
        <v>659</v>
      </c>
      <c r="B92" s="35" t="s">
        <v>1735</v>
      </c>
      <c r="C92" s="34" t="s">
        <v>666</v>
      </c>
      <c r="D92" s="65">
        <v>12</v>
      </c>
    </row>
    <row r="93" spans="1:4" s="43" customFormat="1" ht="30">
      <c r="A93" s="57"/>
      <c r="B93" s="35" t="s">
        <v>1736</v>
      </c>
      <c r="C93" s="34" t="s">
        <v>665</v>
      </c>
      <c r="D93" s="65">
        <v>12</v>
      </c>
    </row>
    <row r="94" spans="1:4" s="43" customFormat="1" ht="60">
      <c r="A94" s="57" t="s">
        <v>667</v>
      </c>
      <c r="B94" s="35" t="s">
        <v>1737</v>
      </c>
      <c r="C94" s="34" t="s">
        <v>671</v>
      </c>
      <c r="D94" s="65">
        <v>2</v>
      </c>
    </row>
    <row r="95" spans="1:4" s="43" customFormat="1" ht="45">
      <c r="A95" s="57"/>
      <c r="B95" s="35" t="s">
        <v>1738</v>
      </c>
      <c r="C95" s="34" t="s">
        <v>670</v>
      </c>
      <c r="D95" s="65">
        <v>1</v>
      </c>
    </row>
    <row r="96" spans="1:4" s="43" customFormat="1" ht="75">
      <c r="A96" s="57" t="s">
        <v>672</v>
      </c>
      <c r="B96" s="35" t="s">
        <v>1739</v>
      </c>
      <c r="C96" s="34" t="s">
        <v>677</v>
      </c>
      <c r="D96" s="65">
        <v>1</v>
      </c>
    </row>
    <row r="97" spans="1:4" s="43" customFormat="1" ht="45">
      <c r="A97" s="57"/>
      <c r="B97" s="35" t="s">
        <v>1740</v>
      </c>
      <c r="C97" s="34" t="s">
        <v>676</v>
      </c>
      <c r="D97" s="65">
        <v>0</v>
      </c>
    </row>
    <row r="98" spans="1:4" s="43" customFormat="1" ht="75">
      <c r="A98" s="57" t="s">
        <v>678</v>
      </c>
      <c r="B98" s="35" t="s">
        <v>1741</v>
      </c>
      <c r="C98" s="34" t="s">
        <v>682</v>
      </c>
      <c r="D98" s="65">
        <v>3</v>
      </c>
    </row>
    <row r="99" spans="1:4" s="44" customFormat="1" ht="45">
      <c r="A99" s="57"/>
      <c r="B99" s="35" t="s">
        <v>1742</v>
      </c>
      <c r="C99" s="34" t="s">
        <v>681</v>
      </c>
      <c r="D99" s="65">
        <v>0</v>
      </c>
    </row>
  </sheetData>
  <mergeCells count="2">
    <mergeCell ref="B3:C3"/>
    <mergeCell ref="A2:D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sheetPr>
    <tabColor rgb="FF00B0F0"/>
  </sheetPr>
  <dimension ref="A2:D101"/>
  <sheetViews>
    <sheetView zoomScale="70" zoomScaleNormal="70" workbookViewId="0">
      <selection activeCell="A5" sqref="A5"/>
    </sheetView>
  </sheetViews>
  <sheetFormatPr defaultColWidth="9.140625" defaultRowHeight="15"/>
  <cols>
    <col min="1" max="1" width="95.42578125" style="30" customWidth="1"/>
    <col min="2" max="2" width="16.85546875" style="30" customWidth="1"/>
    <col min="3" max="3" width="67.28515625" style="30" customWidth="1"/>
    <col min="4" max="4" width="25.28515625" style="30" customWidth="1"/>
    <col min="5" max="5" width="45.42578125" style="30" customWidth="1"/>
    <col min="6" max="6" width="16.85546875" style="30" customWidth="1"/>
    <col min="7" max="12" width="9.140625" style="30"/>
    <col min="13" max="13" width="18.140625" style="30" customWidth="1"/>
    <col min="14" max="16384" width="9.140625" style="30"/>
  </cols>
  <sheetData>
    <row r="2" spans="1:4" ht="33" customHeight="1"/>
    <row r="3" spans="1:4" ht="36">
      <c r="A3" s="78" t="s">
        <v>0</v>
      </c>
      <c r="B3" s="78" t="s">
        <v>1</v>
      </c>
      <c r="C3" s="72" t="s">
        <v>400</v>
      </c>
      <c r="D3" s="72" t="s">
        <v>1516</v>
      </c>
    </row>
    <row r="4" spans="1:4" ht="23.25" customHeight="1">
      <c r="A4" s="63" t="s">
        <v>1523</v>
      </c>
      <c r="B4" s="137"/>
      <c r="C4" s="134"/>
      <c r="D4" s="140"/>
    </row>
    <row r="5" spans="1:4" ht="23.25" customHeight="1">
      <c r="A5" s="63" t="s">
        <v>95</v>
      </c>
      <c r="B5" s="138"/>
      <c r="C5" s="135"/>
      <c r="D5" s="141"/>
    </row>
    <row r="6" spans="1:4" ht="30">
      <c r="A6" s="79" t="s">
        <v>96</v>
      </c>
      <c r="B6" s="139"/>
      <c r="C6" s="136"/>
      <c r="D6" s="142"/>
    </row>
    <row r="7" spans="1:4" ht="60">
      <c r="A7" s="79" t="s">
        <v>97</v>
      </c>
      <c r="B7" s="62" t="s">
        <v>6</v>
      </c>
      <c r="C7" s="59" t="s">
        <v>1383</v>
      </c>
      <c r="D7" s="47" t="e">
        <f>('ДАННЫЕ 3'!D4/'ДАННЫЕ 3'!D5)*100</f>
        <v>#DIV/0!</v>
      </c>
    </row>
    <row r="8" spans="1:4" ht="60">
      <c r="A8" s="79" t="s">
        <v>98</v>
      </c>
      <c r="B8" s="62" t="s">
        <v>6</v>
      </c>
      <c r="C8" s="59" t="s">
        <v>1384</v>
      </c>
      <c r="D8" s="47" t="e">
        <f>('ДАННЫЕ 3'!D6/'ДАННЫЕ 3'!D7)*100</f>
        <v>#DIV/0!</v>
      </c>
    </row>
    <row r="9" spans="1:4" ht="45">
      <c r="A9" s="79" t="s">
        <v>99</v>
      </c>
      <c r="B9" s="62"/>
      <c r="C9" s="59"/>
      <c r="D9" s="27"/>
    </row>
    <row r="10" spans="1:4" ht="90">
      <c r="A10" s="79" t="s">
        <v>100</v>
      </c>
      <c r="B10" s="62" t="s">
        <v>6</v>
      </c>
      <c r="C10" s="59" t="s">
        <v>1385</v>
      </c>
      <c r="D10" s="47" t="e">
        <f>(('ДАННЫЕ 3'!D8+'ДАННЫЕ 3'!D9)/'ДАННЫЕ 3'!D10)*100</f>
        <v>#DIV/0!</v>
      </c>
    </row>
    <row r="11" spans="1:4" ht="90">
      <c r="A11" s="79" t="s">
        <v>101</v>
      </c>
      <c r="B11" s="62"/>
      <c r="C11" s="59" t="s">
        <v>1386</v>
      </c>
      <c r="D11" s="27"/>
    </row>
    <row r="12" spans="1:4" ht="23.25">
      <c r="A12" s="62" t="s">
        <v>102</v>
      </c>
      <c r="B12" s="62" t="s">
        <v>6</v>
      </c>
      <c r="C12" s="59">
        <v>1</v>
      </c>
      <c r="D12" s="47" t="e">
        <f>('ДАННЫЕ 3'!D11/'ДАННЫЕ 3'!D13)*100</f>
        <v>#DIV/0!</v>
      </c>
    </row>
    <row r="13" spans="1:4" ht="23.25">
      <c r="A13" s="62" t="s">
        <v>103</v>
      </c>
      <c r="B13" s="62" t="s">
        <v>6</v>
      </c>
      <c r="C13" s="59">
        <v>2</v>
      </c>
      <c r="D13" s="47" t="e">
        <f>('ДАННЫЕ 3'!D12/'ДАННЫЕ 3'!D13)*100</f>
        <v>#DIV/0!</v>
      </c>
    </row>
    <row r="14" spans="1:4" ht="90">
      <c r="A14" s="79" t="s">
        <v>104</v>
      </c>
      <c r="B14" s="62"/>
      <c r="C14" s="59" t="s">
        <v>1386</v>
      </c>
      <c r="D14" s="27"/>
    </row>
    <row r="15" spans="1:4" ht="23.25">
      <c r="A15" s="62" t="s">
        <v>102</v>
      </c>
      <c r="B15" s="62" t="s">
        <v>6</v>
      </c>
      <c r="C15" s="59">
        <v>1</v>
      </c>
      <c r="D15" s="47" t="e">
        <f>('ДАННЫЕ 3'!D14/'ДАННЫЕ 3'!D16)*100</f>
        <v>#DIV/0!</v>
      </c>
    </row>
    <row r="16" spans="1:4" ht="23.25">
      <c r="A16" s="62" t="s">
        <v>103</v>
      </c>
      <c r="B16" s="62" t="s">
        <v>6</v>
      </c>
      <c r="C16" s="59">
        <v>2</v>
      </c>
      <c r="D16" s="47" t="e">
        <f>('ДАННЫЕ 3'!D15/'ДАННЫЕ 3'!D16)*100</f>
        <v>#DIV/0!</v>
      </c>
    </row>
    <row r="17" spans="1:4" ht="60">
      <c r="A17" s="79" t="s">
        <v>105</v>
      </c>
      <c r="B17" s="62" t="s">
        <v>6</v>
      </c>
      <c r="C17" s="59" t="s">
        <v>1743</v>
      </c>
      <c r="D17" s="47" t="e">
        <f>('ДАННЫЕ 3'!D17/'ДАННЫЕ 3'!D18)*100</f>
        <v>#DIV/0!</v>
      </c>
    </row>
    <row r="18" spans="1:4" ht="90">
      <c r="A18" s="79" t="s">
        <v>106</v>
      </c>
      <c r="B18" s="62"/>
      <c r="C18" s="59" t="s">
        <v>1388</v>
      </c>
      <c r="D18" s="27"/>
    </row>
    <row r="19" spans="1:4" ht="23.25">
      <c r="A19" s="62" t="s">
        <v>107</v>
      </c>
      <c r="B19" s="62" t="s">
        <v>6</v>
      </c>
      <c r="C19" s="59">
        <v>1</v>
      </c>
      <c r="D19" s="47" t="e">
        <f>('ДАННЫЕ 3'!D19/'ДАННЫЕ 3'!$D$22)*100</f>
        <v>#DIV/0!</v>
      </c>
    </row>
    <row r="20" spans="1:4" ht="23.25">
      <c r="A20" s="62" t="s">
        <v>108</v>
      </c>
      <c r="B20" s="62" t="s">
        <v>6</v>
      </c>
      <c r="C20" s="59">
        <v>2</v>
      </c>
      <c r="D20" s="47" t="e">
        <f>('ДАННЫЕ 3'!D20/'ДАННЫЕ 3'!$D$22)*100</f>
        <v>#DIV/0!</v>
      </c>
    </row>
    <row r="21" spans="1:4" ht="23.25">
      <c r="A21" s="62" t="s">
        <v>109</v>
      </c>
      <c r="B21" s="62" t="s">
        <v>6</v>
      </c>
      <c r="C21" s="59">
        <v>3</v>
      </c>
      <c r="D21" s="47" t="e">
        <f>('ДАННЫЕ 3'!D21/'ДАННЫЕ 3'!$D$22)*100</f>
        <v>#DIV/0!</v>
      </c>
    </row>
    <row r="22" spans="1:4" ht="60">
      <c r="A22" s="79" t="s">
        <v>110</v>
      </c>
      <c r="B22" s="62" t="s">
        <v>6</v>
      </c>
      <c r="C22" s="59" t="s">
        <v>1389</v>
      </c>
      <c r="D22" s="47" t="e">
        <f>('ДАННЫЕ 3'!D23/'ДАННЫЕ 3'!D24)*100</f>
        <v>#DIV/0!</v>
      </c>
    </row>
    <row r="23" spans="1:4" ht="60">
      <c r="A23" s="79" t="s">
        <v>111</v>
      </c>
      <c r="B23" s="62"/>
      <c r="C23" s="59"/>
      <c r="D23" s="27"/>
    </row>
    <row r="24" spans="1:4" ht="90">
      <c r="A24" s="79" t="s">
        <v>112</v>
      </c>
      <c r="B24" s="62"/>
      <c r="C24" s="59" t="s">
        <v>1390</v>
      </c>
      <c r="D24" s="27"/>
    </row>
    <row r="25" spans="1:4" ht="23.25">
      <c r="A25" s="62" t="s">
        <v>60</v>
      </c>
      <c r="B25" s="62" t="s">
        <v>6</v>
      </c>
      <c r="C25" s="59">
        <v>1</v>
      </c>
      <c r="D25" s="47" t="e">
        <f>('ДАННЫЕ 3'!D25/'ДАННЫЕ 3'!D26)*100</f>
        <v>#DIV/0!</v>
      </c>
    </row>
    <row r="26" spans="1:4" ht="23.25">
      <c r="A26" s="62" t="s">
        <v>113</v>
      </c>
      <c r="B26" s="62" t="s">
        <v>6</v>
      </c>
      <c r="C26" s="59">
        <v>2</v>
      </c>
      <c r="D26" s="47" t="e">
        <f>('ДАННЫЕ 3'!D27/'ДАННЫЕ 3'!D28)*100</f>
        <v>#DIV/0!</v>
      </c>
    </row>
    <row r="27" spans="1:4" ht="75">
      <c r="A27" s="79" t="s">
        <v>114</v>
      </c>
      <c r="B27" s="62"/>
      <c r="C27" s="59" t="s">
        <v>1390</v>
      </c>
      <c r="D27" s="27"/>
    </row>
    <row r="28" spans="1:4" ht="23.25">
      <c r="A28" s="62" t="s">
        <v>60</v>
      </c>
      <c r="B28" s="62" t="s">
        <v>6</v>
      </c>
      <c r="C28" s="59">
        <v>1</v>
      </c>
      <c r="D28" s="47" t="e">
        <f>('ДАННЫЕ 3'!D29/'ДАННЫЕ 3'!D30)*100</f>
        <v>#DIV/0!</v>
      </c>
    </row>
    <row r="29" spans="1:4" ht="23.25">
      <c r="A29" s="62" t="s">
        <v>113</v>
      </c>
      <c r="B29" s="62" t="s">
        <v>6</v>
      </c>
      <c r="C29" s="59">
        <v>2</v>
      </c>
      <c r="D29" s="47" t="e">
        <f>('ДАННЫЕ 3'!D31/'ДАННЫЕ 3'!D32)*100</f>
        <v>#DIV/0!</v>
      </c>
    </row>
    <row r="30" spans="1:4" ht="90">
      <c r="A30" s="79" t="s">
        <v>115</v>
      </c>
      <c r="B30" s="62"/>
      <c r="C30" s="59" t="s">
        <v>1391</v>
      </c>
      <c r="D30" s="27"/>
    </row>
    <row r="31" spans="1:4" ht="23.25">
      <c r="A31" s="62" t="s">
        <v>116</v>
      </c>
      <c r="B31" s="62" t="s">
        <v>6</v>
      </c>
      <c r="C31" s="59">
        <v>1</v>
      </c>
      <c r="D31" s="47" t="e">
        <f>('ДАННЫЕ 3'!D33/'ДАННЫЕ 3'!D35)*100</f>
        <v>#DIV/0!</v>
      </c>
    </row>
    <row r="32" spans="1:4" ht="23.25">
      <c r="A32" s="62" t="s">
        <v>117</v>
      </c>
      <c r="B32" s="62" t="s">
        <v>6</v>
      </c>
      <c r="C32" s="59">
        <v>2</v>
      </c>
      <c r="D32" s="47" t="e">
        <f>('ДАННЫЕ 3'!D34/'ДАННЫЕ 3'!D35)*100</f>
        <v>#DIV/0!</v>
      </c>
    </row>
    <row r="33" spans="1:4" ht="75">
      <c r="A33" s="79" t="s">
        <v>118</v>
      </c>
      <c r="B33" s="62"/>
      <c r="C33" s="59" t="s">
        <v>1391</v>
      </c>
      <c r="D33" s="27"/>
    </row>
    <row r="34" spans="1:4" ht="23.25">
      <c r="A34" s="62" t="s">
        <v>116</v>
      </c>
      <c r="B34" s="62" t="s">
        <v>6</v>
      </c>
      <c r="C34" s="59">
        <v>1</v>
      </c>
      <c r="D34" s="47" t="e">
        <f>('ДАННЫЕ 3'!D36/'ДАННЫЕ 3'!D38)*100</f>
        <v>#DIV/0!</v>
      </c>
    </row>
    <row r="35" spans="1:4" ht="23.25">
      <c r="A35" s="62" t="s">
        <v>117</v>
      </c>
      <c r="B35" s="62" t="s">
        <v>6</v>
      </c>
      <c r="C35" s="59">
        <v>2</v>
      </c>
      <c r="D35" s="47" t="e">
        <f>('ДАННЫЕ 3'!D37/'ДАННЫЕ 3'!D38)*100</f>
        <v>#DIV/0!</v>
      </c>
    </row>
    <row r="36" spans="1:4" ht="45">
      <c r="A36" s="79" t="s">
        <v>119</v>
      </c>
      <c r="B36" s="62"/>
      <c r="C36" s="27"/>
      <c r="D36" s="27"/>
    </row>
    <row r="37" spans="1:4" ht="52.5">
      <c r="A37" s="62" t="s">
        <v>1549</v>
      </c>
      <c r="B37" s="62" t="s">
        <v>13</v>
      </c>
      <c r="C37" s="80" t="s">
        <v>1392</v>
      </c>
      <c r="D37" s="47" t="e">
        <f>('ДАННЫЕ 3'!D39+('ДАННЫЕ 3'!D40*0.25))/('ДАННЫЕ 3'!D49+'ДАННЫЕ 3'!D50)</f>
        <v>#DIV/0!</v>
      </c>
    </row>
    <row r="38" spans="1:4" ht="26.25">
      <c r="A38" s="62" t="s">
        <v>1550</v>
      </c>
      <c r="B38" s="62" t="s">
        <v>13</v>
      </c>
      <c r="C38" s="59" t="s">
        <v>1393</v>
      </c>
      <c r="D38" s="47" t="e">
        <f>('ДАННЫЕ 3'!D51+('ДАННЫЕ 3'!D52*0.25)+('ДАННЫЕ 3'!D53*0.1))/('ДАННЫЕ 3'!D54+'ДАННЫЕ 3'!D55)</f>
        <v>#DIV/0!</v>
      </c>
    </row>
    <row r="39" spans="1:4" ht="60">
      <c r="A39" s="79" t="s">
        <v>124</v>
      </c>
      <c r="B39" s="62" t="s">
        <v>6</v>
      </c>
      <c r="C39" s="59" t="s">
        <v>1394</v>
      </c>
      <c r="D39" s="47" t="e">
        <f>'ДАННЫЕ 3'!D56/'ДАННЫЕ 3'!D59*100</f>
        <v>#DIV/0!</v>
      </c>
    </row>
    <row r="40" spans="1:4" ht="45">
      <c r="A40" s="79" t="s">
        <v>125</v>
      </c>
      <c r="B40" s="62"/>
      <c r="C40" s="59" t="s">
        <v>1395</v>
      </c>
      <c r="D40" s="27"/>
    </row>
    <row r="41" spans="1:4" ht="30">
      <c r="A41" s="62" t="s">
        <v>1553</v>
      </c>
      <c r="B41" s="62" t="s">
        <v>6</v>
      </c>
      <c r="C41" s="59"/>
      <c r="D41" s="47" t="e">
        <f>('ДАННЫЕ 3'!D60/'ДАННЫЕ 3'!D62)*100</f>
        <v>#DIV/0!</v>
      </c>
    </row>
    <row r="42" spans="1:4" ht="30">
      <c r="A42" s="62" t="s">
        <v>1554</v>
      </c>
      <c r="B42" s="62" t="s">
        <v>6</v>
      </c>
      <c r="C42" s="59"/>
      <c r="D42" s="47" t="e">
        <f>('ДАННЫЕ 3'!D61/'ДАННЫЕ 3'!D63)*100</f>
        <v>#DIV/0!</v>
      </c>
    </row>
    <row r="43" spans="1:4" ht="75">
      <c r="A43" s="79" t="s">
        <v>131</v>
      </c>
      <c r="B43" s="62"/>
      <c r="C43" s="59" t="s">
        <v>1396</v>
      </c>
      <c r="D43" s="27"/>
    </row>
    <row r="44" spans="1:4" ht="30">
      <c r="A44" s="62" t="s">
        <v>1555</v>
      </c>
      <c r="B44" s="62" t="s">
        <v>6</v>
      </c>
      <c r="C44" s="59"/>
      <c r="D44" s="47" t="e">
        <f>('ДАННЫЕ 3'!D64/'ДАННЫЕ 3'!D66)*100</f>
        <v>#DIV/0!</v>
      </c>
    </row>
    <row r="45" spans="1:4" ht="30">
      <c r="A45" s="62" t="s">
        <v>1556</v>
      </c>
      <c r="B45" s="62" t="s">
        <v>6</v>
      </c>
      <c r="C45" s="59"/>
      <c r="D45" s="47" t="e">
        <f>('ДАННЫЕ 3'!D65/'ДАННЫЕ 3'!D67)*100</f>
        <v>#DIV/0!</v>
      </c>
    </row>
    <row r="46" spans="1:4" ht="60">
      <c r="A46" s="79" t="s">
        <v>132</v>
      </c>
      <c r="B46" s="62"/>
      <c r="C46" s="59"/>
      <c r="D46" s="27"/>
    </row>
    <row r="47" spans="1:4" ht="75">
      <c r="A47" s="79" t="s">
        <v>133</v>
      </c>
      <c r="B47" s="62" t="s">
        <v>6</v>
      </c>
      <c r="C47" s="59" t="s">
        <v>1397</v>
      </c>
      <c r="D47" s="47" t="e">
        <f>('ДАННЫЕ 3'!D68/'ДАННЫЕ 3'!D69)*100</f>
        <v>#DIV/0!</v>
      </c>
    </row>
    <row r="48" spans="1:4" ht="60">
      <c r="A48" s="79" t="s">
        <v>134</v>
      </c>
      <c r="B48" s="62" t="s">
        <v>6</v>
      </c>
      <c r="C48" s="59" t="s">
        <v>1398</v>
      </c>
      <c r="D48" s="47" t="e">
        <f>('ДАННЫЕ 3'!D71/'ДАННЫЕ 3'!D70)*100</f>
        <v>#DIV/0!</v>
      </c>
    </row>
    <row r="49" spans="1:4" ht="60">
      <c r="A49" s="79" t="s">
        <v>135</v>
      </c>
      <c r="B49" s="62"/>
      <c r="C49" s="80" t="s">
        <v>1399</v>
      </c>
      <c r="D49" s="27"/>
    </row>
    <row r="50" spans="1:4" ht="23.25">
      <c r="A50" s="62" t="s">
        <v>60</v>
      </c>
      <c r="B50" s="62" t="s">
        <v>25</v>
      </c>
      <c r="C50" s="59">
        <v>1</v>
      </c>
      <c r="D50" s="47" t="e">
        <f>('ДАННЫЕ 3'!D73/('ДАННЫЕ 3'!D39+('ДАННЫЕ 3'!D40*0.25))*100)</f>
        <v>#DIV/0!</v>
      </c>
    </row>
    <row r="51" spans="1:4" ht="23.25">
      <c r="A51" s="62" t="s">
        <v>61</v>
      </c>
      <c r="B51" s="62" t="s">
        <v>25</v>
      </c>
      <c r="C51" s="59">
        <v>2</v>
      </c>
      <c r="D51" s="47" t="e">
        <f>('ДАННЫЕ 3'!D74/('ДАННЫЕ 3'!D39+('ДАННЫЕ 3'!D40*0.25))*100)</f>
        <v>#DIV/0!</v>
      </c>
    </row>
    <row r="52" spans="1:4" ht="60">
      <c r="A52" s="79" t="s">
        <v>136</v>
      </c>
      <c r="B52" s="62"/>
      <c r="C52" s="59" t="s">
        <v>1400</v>
      </c>
      <c r="D52" s="27"/>
    </row>
    <row r="53" spans="1:4" ht="23.25">
      <c r="A53" s="62" t="s">
        <v>60</v>
      </c>
      <c r="B53" s="62" t="s">
        <v>25</v>
      </c>
      <c r="C53" s="59">
        <v>1</v>
      </c>
      <c r="D53" s="47" t="e">
        <f>('ДАННЫЕ 3'!D75/'ДАННЫЕ 3'!D77)*100</f>
        <v>#DIV/0!</v>
      </c>
    </row>
    <row r="54" spans="1:4" ht="23.25">
      <c r="A54" s="62" t="s">
        <v>61</v>
      </c>
      <c r="B54" s="62" t="s">
        <v>25</v>
      </c>
      <c r="C54" s="59">
        <v>2</v>
      </c>
      <c r="D54" s="47" t="e">
        <f>('ДАННЫЕ 3'!D76/'ДАННЫЕ 3'!D77)*100</f>
        <v>#DIV/0!</v>
      </c>
    </row>
    <row r="55" spans="1:4" ht="75">
      <c r="A55" s="79" t="s">
        <v>137</v>
      </c>
      <c r="B55" s="62" t="s">
        <v>6</v>
      </c>
      <c r="C55" s="59" t="s">
        <v>1401</v>
      </c>
      <c r="D55" s="47" t="e">
        <f>('ДАННЫЕ 3'!D78/'ДАННЫЕ 3'!D79)*100</f>
        <v>#DIV/0!</v>
      </c>
    </row>
    <row r="56" spans="1:4" ht="30">
      <c r="A56" s="79" t="s">
        <v>138</v>
      </c>
      <c r="B56" s="62"/>
      <c r="C56" s="59" t="s">
        <v>1402</v>
      </c>
      <c r="D56" s="27"/>
    </row>
    <row r="57" spans="1:4" ht="51" customHeight="1">
      <c r="A57" s="62" t="s">
        <v>1559</v>
      </c>
      <c r="B57" s="62" t="s">
        <v>17</v>
      </c>
      <c r="C57" s="59">
        <v>1</v>
      </c>
      <c r="D57" s="47" t="e">
        <f>'ДАННЫЕ 3'!D80/('ДАННЫЕ 3'!D39+('ДАННЫЕ 3'!D40*0.25))</f>
        <v>#DIV/0!</v>
      </c>
    </row>
    <row r="58" spans="1:4" ht="45" customHeight="1">
      <c r="A58" s="62" t="s">
        <v>1560</v>
      </c>
      <c r="B58" s="62" t="s">
        <v>17</v>
      </c>
      <c r="C58" s="59">
        <v>2</v>
      </c>
      <c r="D58" s="47" t="e">
        <f>'ДАННЫЕ 3'!D89/'ДАННЫЕ 3'!D90</f>
        <v>#DIV/0!</v>
      </c>
    </row>
    <row r="59" spans="1:4" ht="30">
      <c r="A59" s="79" t="s">
        <v>142</v>
      </c>
      <c r="B59" s="62"/>
      <c r="C59" s="59"/>
      <c r="D59" s="27"/>
    </row>
    <row r="60" spans="1:4" ht="75">
      <c r="A60" s="79" t="s">
        <v>143</v>
      </c>
      <c r="B60" s="62" t="s">
        <v>6</v>
      </c>
      <c r="C60" s="59" t="s">
        <v>1403</v>
      </c>
      <c r="D60" s="47" t="e">
        <f>('ДАННЫЕ 3'!D91/'ДАННЫЕ 3'!D92)*100</f>
        <v>#DIV/0!</v>
      </c>
    </row>
    <row r="61" spans="1:4" ht="45">
      <c r="A61" s="79" t="s">
        <v>144</v>
      </c>
      <c r="B61" s="62"/>
      <c r="C61" s="59" t="s">
        <v>1404</v>
      </c>
      <c r="D61" s="27"/>
    </row>
    <row r="62" spans="1:4" ht="23.25" customHeight="1">
      <c r="A62" s="62" t="s">
        <v>1549</v>
      </c>
      <c r="B62" s="62" t="s">
        <v>6</v>
      </c>
      <c r="C62" s="59">
        <v>1</v>
      </c>
      <c r="D62" s="47" t="e">
        <f>('ДАННЫЕ 3'!D93/'ДАННЫЕ 3'!D94)*100</f>
        <v>#DIV/0!</v>
      </c>
    </row>
    <row r="63" spans="1:4" ht="23.25" customHeight="1">
      <c r="A63" s="62" t="s">
        <v>1550</v>
      </c>
      <c r="B63" s="62" t="s">
        <v>6</v>
      </c>
      <c r="C63" s="59">
        <v>2</v>
      </c>
      <c r="D63" s="47" t="e">
        <f>('ДАННЫЕ 3'!D95/'ДАННЫЕ 3'!D96)*100</f>
        <v>#DIV/0!</v>
      </c>
    </row>
    <row r="64" spans="1:4" ht="45">
      <c r="A64" s="79" t="s">
        <v>146</v>
      </c>
      <c r="B64" s="62"/>
      <c r="C64" s="59" t="s">
        <v>1408</v>
      </c>
      <c r="D64" s="27"/>
    </row>
    <row r="65" spans="1:4" ht="23.25" customHeight="1">
      <c r="A65" s="62" t="s">
        <v>1549</v>
      </c>
      <c r="B65" s="62" t="s">
        <v>6</v>
      </c>
      <c r="C65" s="59">
        <v>1</v>
      </c>
      <c r="D65" s="47" t="e">
        <f>('ДАННЫЕ 3'!D97/'ДАННЫЕ 3'!D98)*100</f>
        <v>#DIV/0!</v>
      </c>
    </row>
    <row r="66" spans="1:4" ht="23.25" customHeight="1">
      <c r="A66" s="62" t="s">
        <v>1550</v>
      </c>
      <c r="B66" s="62" t="s">
        <v>6</v>
      </c>
      <c r="C66" s="59">
        <v>2</v>
      </c>
      <c r="D66" s="47" t="e">
        <f>('ДАННЫЕ 3'!D99/'ДАННЫЕ 3'!D100)*100</f>
        <v>#DIV/0!</v>
      </c>
    </row>
    <row r="67" spans="1:4" ht="45">
      <c r="A67" s="79" t="s">
        <v>147</v>
      </c>
      <c r="B67" s="62"/>
      <c r="C67" s="59"/>
      <c r="D67" s="27"/>
    </row>
    <row r="68" spans="1:4" ht="60">
      <c r="A68" s="79" t="s">
        <v>148</v>
      </c>
      <c r="B68" s="62" t="s">
        <v>6</v>
      </c>
      <c r="C68" s="59" t="s">
        <v>1405</v>
      </c>
      <c r="D68" s="47" t="e">
        <f>('ДАННЫЕ 3'!D101/'ДАННЫЕ 3'!D102)*100</f>
        <v>#DIV/0!</v>
      </c>
    </row>
    <row r="69" spans="1:4" ht="45">
      <c r="A69" s="79" t="s">
        <v>149</v>
      </c>
      <c r="B69" s="62"/>
      <c r="C69" s="59" t="s">
        <v>1407</v>
      </c>
      <c r="D69" s="27"/>
    </row>
    <row r="70" spans="1:4" ht="23.25" customHeight="1">
      <c r="A70" s="62" t="s">
        <v>1549</v>
      </c>
      <c r="B70" s="62" t="s">
        <v>6</v>
      </c>
      <c r="C70" s="59">
        <v>1</v>
      </c>
      <c r="D70" s="47" t="e">
        <f>('ДАННЫЕ 3'!D103/'ДАННЫЕ 3'!D104)*100</f>
        <v>#DIV/0!</v>
      </c>
    </row>
    <row r="71" spans="1:4" ht="23.25" customHeight="1">
      <c r="A71" s="62" t="s">
        <v>1550</v>
      </c>
      <c r="B71" s="62" t="s">
        <v>6</v>
      </c>
      <c r="C71" s="59">
        <v>2</v>
      </c>
      <c r="D71" s="47" t="e">
        <f>('ДАННЫЕ 3'!D105/'ДАННЫЕ 3'!D106)*100</f>
        <v>#DIV/0!</v>
      </c>
    </row>
    <row r="72" spans="1:4" ht="60">
      <c r="A72" s="79" t="s">
        <v>151</v>
      </c>
      <c r="B72" s="62"/>
      <c r="C72" s="59"/>
      <c r="D72" s="27"/>
    </row>
    <row r="73" spans="1:4" ht="26.25">
      <c r="A73" s="79" t="s">
        <v>152</v>
      </c>
      <c r="B73" s="62"/>
      <c r="C73" s="59" t="s">
        <v>1406</v>
      </c>
      <c r="D73" s="27"/>
    </row>
    <row r="74" spans="1:4" ht="23.25" customHeight="1">
      <c r="A74" s="81" t="s">
        <v>1549</v>
      </c>
      <c r="B74" s="62"/>
      <c r="C74" s="143">
        <v>1</v>
      </c>
      <c r="D74" s="27"/>
    </row>
    <row r="75" spans="1:4" ht="23.25" customHeight="1">
      <c r="A75" s="62" t="s">
        <v>1561</v>
      </c>
      <c r="B75" s="62" t="s">
        <v>6</v>
      </c>
      <c r="C75" s="143"/>
      <c r="D75" s="47" t="e">
        <f>('ДАННЫЕ 3'!D107/'ДАННЫЕ 3'!D108)*100</f>
        <v>#DIV/0!</v>
      </c>
    </row>
    <row r="76" spans="1:4" ht="53.25" customHeight="1">
      <c r="A76" s="62" t="s">
        <v>1562</v>
      </c>
      <c r="B76" s="62" t="s">
        <v>6</v>
      </c>
      <c r="C76" s="59">
        <v>2</v>
      </c>
      <c r="D76" s="47" t="e">
        <f>('ДАННЫЕ 3'!D109/'ДАННЫЕ 3'!D110)*100</f>
        <v>#DIV/0!</v>
      </c>
    </row>
    <row r="77" spans="1:4" ht="23.25" customHeight="1">
      <c r="A77" s="81" t="s">
        <v>1550</v>
      </c>
      <c r="B77" s="62"/>
      <c r="C77" s="59" t="s">
        <v>1409</v>
      </c>
      <c r="D77" s="27"/>
    </row>
    <row r="78" spans="1:4" ht="23.25" customHeight="1">
      <c r="A78" s="62" t="s">
        <v>1561</v>
      </c>
      <c r="B78" s="62" t="s">
        <v>6</v>
      </c>
      <c r="C78" s="59">
        <v>3</v>
      </c>
      <c r="D78" s="47" t="e">
        <f>('ДАННЫЕ 3'!D111/'ДАННЫЕ 3'!D112)*100</f>
        <v>#DIV/0!</v>
      </c>
    </row>
    <row r="79" spans="1:4" ht="50.25" customHeight="1">
      <c r="A79" s="62" t="s">
        <v>1563</v>
      </c>
      <c r="B79" s="62" t="s">
        <v>6</v>
      </c>
      <c r="C79" s="59">
        <v>4</v>
      </c>
      <c r="D79" s="47" t="e">
        <f>('ДАННЫЕ 3'!D113/'ДАННЫЕ 3'!D114)*100</f>
        <v>#DIV/0!</v>
      </c>
    </row>
    <row r="80" spans="1:4" ht="60">
      <c r="A80" s="79" t="s">
        <v>164</v>
      </c>
      <c r="B80" s="62"/>
      <c r="C80" s="59"/>
      <c r="D80" s="27"/>
    </row>
    <row r="81" spans="1:4" ht="60">
      <c r="A81" s="79" t="s">
        <v>165</v>
      </c>
      <c r="B81" s="62"/>
      <c r="C81" s="83" t="s">
        <v>1410</v>
      </c>
      <c r="D81" s="27"/>
    </row>
    <row r="82" spans="1:4" ht="23.25" customHeight="1">
      <c r="A82" s="62" t="s">
        <v>1564</v>
      </c>
      <c r="B82" s="62" t="s">
        <v>6</v>
      </c>
      <c r="C82" s="59">
        <v>1</v>
      </c>
      <c r="D82" s="47" t="e">
        <f>(('ДАННЫЕ 3'!D115+'ДАННЫЕ 3'!D116)/('ДАННЫЕ 3'!D117+'ДАННЫЕ 3'!D118))*100</f>
        <v>#DIV/0!</v>
      </c>
    </row>
    <row r="83" spans="1:4" ht="23.25">
      <c r="A83" s="62" t="s">
        <v>167</v>
      </c>
      <c r="B83" s="62" t="s">
        <v>6</v>
      </c>
      <c r="C83" s="59">
        <v>2</v>
      </c>
      <c r="D83" s="47" t="e">
        <f>('ДАННЫЕ 3'!D119/'ДАННЫЕ 3'!D120)*100</f>
        <v>#DIV/0!</v>
      </c>
    </row>
    <row r="84" spans="1:4" ht="60">
      <c r="A84" s="79" t="s">
        <v>168</v>
      </c>
      <c r="B84" s="62"/>
      <c r="C84" s="59" t="s">
        <v>1411</v>
      </c>
      <c r="D84" s="27"/>
    </row>
    <row r="85" spans="1:4" ht="23.25" customHeight="1">
      <c r="A85" s="62" t="s">
        <v>1564</v>
      </c>
      <c r="B85" s="62" t="s">
        <v>6</v>
      </c>
      <c r="C85" s="59">
        <v>1</v>
      </c>
      <c r="D85" s="47" t="e">
        <f>('ДАННЫЕ 3'!D121/'ДАННЫЕ 3'!D122)*100</f>
        <v>#DIV/0!</v>
      </c>
    </row>
    <row r="86" spans="1:4" ht="23.25">
      <c r="A86" s="62" t="s">
        <v>167</v>
      </c>
      <c r="B86" s="62" t="s">
        <v>6</v>
      </c>
      <c r="C86" s="59">
        <v>2</v>
      </c>
      <c r="D86" s="47" t="e">
        <f>('ДАННЫЕ 3'!D123/'ДАННЫЕ 3'!D124)*100</f>
        <v>#DIV/0!</v>
      </c>
    </row>
    <row r="87" spans="1:4" ht="78.75">
      <c r="A87" s="79" t="s">
        <v>169</v>
      </c>
      <c r="B87" s="62"/>
      <c r="C87" s="80" t="s">
        <v>1412</v>
      </c>
      <c r="D87" s="27"/>
    </row>
    <row r="88" spans="1:4" ht="52.5" customHeight="1">
      <c r="A88" s="62" t="s">
        <v>1565</v>
      </c>
      <c r="B88" s="62" t="s">
        <v>36</v>
      </c>
      <c r="C88" s="59">
        <v>1</v>
      </c>
      <c r="D88" s="47" t="e">
        <f>'ДАННЫЕ 3'!D125/('ДАННЫЕ 3'!D39+('ДАННЫЕ 3'!D40*0.25))</f>
        <v>#DIV/0!</v>
      </c>
    </row>
    <row r="89" spans="1:4" ht="50.25" customHeight="1">
      <c r="A89" s="62" t="s">
        <v>1566</v>
      </c>
      <c r="B89" s="62" t="s">
        <v>36</v>
      </c>
      <c r="C89" s="59">
        <v>2</v>
      </c>
      <c r="D89" s="47" t="e">
        <f>'ДАННЫЕ 3'!D134/'ДАННЫЕ 3'!D135</f>
        <v>#DIV/0!</v>
      </c>
    </row>
    <row r="90" spans="1:4" ht="45">
      <c r="A90" s="79" t="s">
        <v>177</v>
      </c>
      <c r="B90" s="62"/>
      <c r="C90" s="59"/>
      <c r="D90" s="27"/>
    </row>
    <row r="91" spans="1:4" ht="90">
      <c r="A91" s="79" t="s">
        <v>178</v>
      </c>
      <c r="B91" s="62" t="s">
        <v>6</v>
      </c>
      <c r="C91" s="59" t="s">
        <v>1413</v>
      </c>
      <c r="D91" s="47" t="e">
        <f>('ДАННЫЕ 3'!D136/'ДАННЫЕ 3'!D137)*100</f>
        <v>#DIV/0!</v>
      </c>
    </row>
    <row r="92" spans="1:4" ht="45">
      <c r="A92" s="79" t="s">
        <v>179</v>
      </c>
      <c r="B92" s="62"/>
      <c r="C92" s="59"/>
      <c r="D92" s="27"/>
    </row>
    <row r="93" spans="1:4" ht="60">
      <c r="A93" s="79" t="s">
        <v>180</v>
      </c>
      <c r="B93" s="62"/>
      <c r="C93" s="59" t="s">
        <v>1414</v>
      </c>
      <c r="D93" s="27"/>
    </row>
    <row r="94" spans="1:4" ht="23.25">
      <c r="A94" s="62" t="s">
        <v>181</v>
      </c>
      <c r="B94" s="62" t="s">
        <v>6</v>
      </c>
      <c r="C94" s="59">
        <v>1</v>
      </c>
      <c r="D94" s="47" t="e">
        <f>('ДАННЫЕ 3'!D138/'ДАННЫЕ 3'!D139)*100</f>
        <v>#DIV/0!</v>
      </c>
    </row>
    <row r="95" spans="1:4" ht="23.25">
      <c r="A95" s="62" t="s">
        <v>182</v>
      </c>
      <c r="B95" s="62" t="s">
        <v>6</v>
      </c>
      <c r="C95" s="59">
        <v>2</v>
      </c>
      <c r="D95" s="47" t="e">
        <f>('ДАННЫЕ 3'!D140/'ДАННЫЕ 3'!D141)*100</f>
        <v>#DIV/0!</v>
      </c>
    </row>
    <row r="96" spans="1:4" ht="75">
      <c r="A96" s="79" t="s">
        <v>183</v>
      </c>
      <c r="B96" s="62" t="s">
        <v>6</v>
      </c>
      <c r="C96" s="59" t="s">
        <v>1415</v>
      </c>
      <c r="D96" s="47" t="e">
        <f>('ДАННЫЕ 3'!D142/'ДАННЫЕ 3'!D143)*100</f>
        <v>#DIV/0!</v>
      </c>
    </row>
    <row r="97" spans="1:4" ht="75">
      <c r="A97" s="79" t="s">
        <v>184</v>
      </c>
      <c r="B97" s="62" t="s">
        <v>6</v>
      </c>
      <c r="C97" s="59" t="s">
        <v>1416</v>
      </c>
      <c r="D97" s="47" t="e">
        <f>('ДАННЫЕ 3'!D144/'ДАННЫЕ 3'!D143)*100</f>
        <v>#DIV/0!</v>
      </c>
    </row>
    <row r="98" spans="1:4" ht="75">
      <c r="A98" s="79" t="s">
        <v>185</v>
      </c>
      <c r="B98" s="62" t="s">
        <v>6</v>
      </c>
      <c r="C98" s="59" t="s">
        <v>1417</v>
      </c>
      <c r="D98" s="47" t="e">
        <f>('ДАННЫЕ 3'!D145/'ДАННЫЕ 3'!D146)*100</f>
        <v>#DIV/0!</v>
      </c>
    </row>
    <row r="99" spans="1:4" ht="75">
      <c r="A99" s="79" t="s">
        <v>186</v>
      </c>
      <c r="B99" s="62" t="s">
        <v>6</v>
      </c>
      <c r="C99" s="59" t="s">
        <v>1418</v>
      </c>
      <c r="D99" s="47" t="e">
        <f>('ДАННЫЕ 3'!D147/'ДАННЫЕ 3'!D146)*100</f>
        <v>#DIV/0!</v>
      </c>
    </row>
    <row r="100" spans="1:4" ht="60">
      <c r="A100" s="79" t="s">
        <v>187</v>
      </c>
      <c r="B100" s="62" t="s">
        <v>6</v>
      </c>
      <c r="C100" s="59" t="s">
        <v>1419</v>
      </c>
      <c r="D100" s="47" t="e">
        <f>('ДАННЫЕ 3'!D148/'ДАННЫЕ 3'!D149)*100</f>
        <v>#DIV/0!</v>
      </c>
    </row>
    <row r="101" spans="1:4" ht="60">
      <c r="A101" s="79" t="s">
        <v>188</v>
      </c>
      <c r="B101" s="62" t="s">
        <v>6</v>
      </c>
      <c r="C101" s="59" t="s">
        <v>1420</v>
      </c>
      <c r="D101" s="47" t="e">
        <f>('ДАННЫЕ 3'!D150/'ДАННЫЕ 3'!D149)*100</f>
        <v>#DIV/0!</v>
      </c>
    </row>
  </sheetData>
  <mergeCells count="4">
    <mergeCell ref="C4:C6"/>
    <mergeCell ref="B4:B6"/>
    <mergeCell ref="D4:D6"/>
    <mergeCell ref="C74:C75"/>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sheetPr>
    <tabColor rgb="FF00B0F0"/>
  </sheetPr>
  <dimension ref="A2:H150"/>
  <sheetViews>
    <sheetView zoomScaleNormal="100" workbookViewId="0">
      <selection activeCell="C59" sqref="C59"/>
    </sheetView>
  </sheetViews>
  <sheetFormatPr defaultRowHeight="15"/>
  <cols>
    <col min="1" max="1" width="10.140625" style="23" bestFit="1" customWidth="1"/>
    <col min="2" max="2" width="9.140625" style="40"/>
    <col min="3" max="3" width="64.140625" style="39" customWidth="1"/>
    <col min="4" max="4" width="13.140625" customWidth="1"/>
    <col min="6" max="6" width="17.42578125" customWidth="1"/>
  </cols>
  <sheetData>
    <row r="2" spans="1:8" ht="15.75">
      <c r="A2" s="144" t="s">
        <v>1523</v>
      </c>
      <c r="B2" s="144"/>
      <c r="C2" s="144"/>
      <c r="D2" s="144"/>
    </row>
    <row r="3" spans="1:8">
      <c r="A3" s="35" t="s">
        <v>1527</v>
      </c>
      <c r="B3" s="132" t="s">
        <v>1528</v>
      </c>
      <c r="C3" s="132"/>
      <c r="D3" s="35" t="s">
        <v>1529</v>
      </c>
    </row>
    <row r="4" spans="1:8" ht="75">
      <c r="A4" s="57" t="s">
        <v>683</v>
      </c>
      <c r="B4" s="35" t="s">
        <v>1744</v>
      </c>
      <c r="C4" s="34" t="s">
        <v>687</v>
      </c>
      <c r="D4" s="65"/>
      <c r="F4" s="111" t="s">
        <v>2011</v>
      </c>
      <c r="G4" s="112" t="s">
        <v>2012</v>
      </c>
      <c r="H4" s="113" t="s">
        <v>2013</v>
      </c>
    </row>
    <row r="5" spans="1:8" ht="30">
      <c r="A5" s="57"/>
      <c r="B5" s="35" t="s">
        <v>1745</v>
      </c>
      <c r="C5" s="34" t="s">
        <v>686</v>
      </c>
      <c r="D5" s="65"/>
    </row>
    <row r="6" spans="1:8" ht="45">
      <c r="A6" s="57" t="s">
        <v>688</v>
      </c>
      <c r="B6" s="35" t="s">
        <v>1746</v>
      </c>
      <c r="C6" s="34" t="s">
        <v>692</v>
      </c>
      <c r="D6" s="65"/>
    </row>
    <row r="7" spans="1:8" ht="30">
      <c r="A7" s="57"/>
      <c r="B7" s="35" t="s">
        <v>690</v>
      </c>
      <c r="C7" s="34" t="s">
        <v>691</v>
      </c>
      <c r="D7" s="65"/>
    </row>
    <row r="8" spans="1:8" ht="60">
      <c r="A8" s="57" t="s">
        <v>693</v>
      </c>
      <c r="B8" s="35" t="s">
        <v>1747</v>
      </c>
      <c r="C8" s="34" t="s">
        <v>700</v>
      </c>
      <c r="D8" s="65"/>
    </row>
    <row r="9" spans="1:8" ht="60">
      <c r="A9" s="57"/>
      <c r="B9" s="35" t="s">
        <v>1748</v>
      </c>
      <c r="C9" s="34" t="s">
        <v>699</v>
      </c>
      <c r="D9" s="65"/>
    </row>
    <row r="10" spans="1:8" ht="45">
      <c r="A10" s="57"/>
      <c r="B10" s="35" t="s">
        <v>1749</v>
      </c>
      <c r="C10" s="34" t="s">
        <v>698</v>
      </c>
      <c r="D10" s="65"/>
    </row>
    <row r="11" spans="1:8" ht="90">
      <c r="A11" s="57" t="s">
        <v>701</v>
      </c>
      <c r="B11" s="35" t="s">
        <v>1750</v>
      </c>
      <c r="C11" s="34" t="s">
        <v>706</v>
      </c>
      <c r="D11" s="65"/>
    </row>
    <row r="12" spans="1:8" ht="75">
      <c r="A12" s="57"/>
      <c r="B12" s="35" t="s">
        <v>1751</v>
      </c>
      <c r="C12" s="34" t="s">
        <v>705</v>
      </c>
      <c r="D12" s="65"/>
    </row>
    <row r="13" spans="1:8" ht="105">
      <c r="A13" s="57"/>
      <c r="B13" s="35" t="s">
        <v>442</v>
      </c>
      <c r="C13" s="34" t="s">
        <v>704</v>
      </c>
      <c r="D13" s="65"/>
    </row>
    <row r="14" spans="1:8" ht="60">
      <c r="A14" s="57" t="s">
        <v>707</v>
      </c>
      <c r="B14" s="35" t="s">
        <v>1750</v>
      </c>
      <c r="C14" s="34" t="s">
        <v>709</v>
      </c>
      <c r="D14" s="65"/>
    </row>
    <row r="15" spans="1:8" ht="60">
      <c r="A15" s="57"/>
      <c r="B15" s="35" t="s">
        <v>1751</v>
      </c>
      <c r="C15" s="34" t="s">
        <v>708</v>
      </c>
      <c r="D15" s="65"/>
    </row>
    <row r="16" spans="1:8" ht="45">
      <c r="A16" s="57"/>
      <c r="B16" s="35" t="s">
        <v>442</v>
      </c>
      <c r="C16" s="34" t="s">
        <v>692</v>
      </c>
      <c r="D16" s="65"/>
    </row>
    <row r="17" spans="1:4" ht="75">
      <c r="A17" s="57" t="s">
        <v>710</v>
      </c>
      <c r="B17" s="35" t="s">
        <v>1752</v>
      </c>
      <c r="C17" s="34" t="s">
        <v>712</v>
      </c>
      <c r="D17" s="65"/>
    </row>
    <row r="18" spans="1:4" ht="105">
      <c r="A18" s="57"/>
      <c r="B18" s="35" t="s">
        <v>442</v>
      </c>
      <c r="C18" s="34" t="s">
        <v>704</v>
      </c>
      <c r="D18" s="65"/>
    </row>
    <row r="19" spans="1:4" ht="60">
      <c r="A19" s="57" t="s">
        <v>713</v>
      </c>
      <c r="B19" s="35" t="s">
        <v>1750</v>
      </c>
      <c r="C19" s="34" t="s">
        <v>717</v>
      </c>
      <c r="D19" s="65"/>
    </row>
    <row r="20" spans="1:4" ht="60">
      <c r="A20" s="57"/>
      <c r="B20" s="35" t="s">
        <v>1751</v>
      </c>
      <c r="C20" s="34" t="s">
        <v>716</v>
      </c>
      <c r="D20" s="65"/>
    </row>
    <row r="21" spans="1:4" ht="60">
      <c r="A21" s="57"/>
      <c r="B21" s="35" t="s">
        <v>1753</v>
      </c>
      <c r="C21" s="34" t="s">
        <v>715</v>
      </c>
      <c r="D21" s="65"/>
    </row>
    <row r="22" spans="1:4" ht="45">
      <c r="A22" s="57"/>
      <c r="B22" s="35" t="s">
        <v>442</v>
      </c>
      <c r="C22" s="34" t="s">
        <v>692</v>
      </c>
      <c r="D22" s="65"/>
    </row>
    <row r="23" spans="1:4" ht="60">
      <c r="A23" s="57" t="s">
        <v>718</v>
      </c>
      <c r="B23" s="35" t="s">
        <v>1754</v>
      </c>
      <c r="C23" s="34" t="s">
        <v>720</v>
      </c>
      <c r="D23" s="65"/>
    </row>
    <row r="24" spans="1:4" ht="45">
      <c r="A24" s="57"/>
      <c r="B24" s="35" t="s">
        <v>442</v>
      </c>
      <c r="C24" s="34" t="s">
        <v>692</v>
      </c>
      <c r="D24" s="65"/>
    </row>
    <row r="25" spans="1:4" ht="105">
      <c r="A25" s="57" t="s">
        <v>721</v>
      </c>
      <c r="B25" s="35" t="s">
        <v>1755</v>
      </c>
      <c r="C25" s="34" t="s">
        <v>726</v>
      </c>
      <c r="D25" s="65"/>
    </row>
    <row r="26" spans="1:4" ht="105">
      <c r="A26" s="57"/>
      <c r="B26" s="35" t="s">
        <v>1756</v>
      </c>
      <c r="C26" s="34" t="s">
        <v>726</v>
      </c>
      <c r="D26" s="65"/>
    </row>
    <row r="27" spans="1:4" ht="105">
      <c r="A27" s="57"/>
      <c r="B27" s="35" t="s">
        <v>1757</v>
      </c>
      <c r="C27" s="34" t="s">
        <v>727</v>
      </c>
      <c r="D27" s="65"/>
    </row>
    <row r="28" spans="1:4" ht="105">
      <c r="A28" s="57"/>
      <c r="B28" s="35" t="s">
        <v>1758</v>
      </c>
      <c r="C28" s="34" t="s">
        <v>727</v>
      </c>
      <c r="D28" s="65"/>
    </row>
    <row r="29" spans="1:4" ht="90">
      <c r="A29" s="57" t="s">
        <v>728</v>
      </c>
      <c r="B29" s="35" t="s">
        <v>1755</v>
      </c>
      <c r="C29" s="34" t="s">
        <v>732</v>
      </c>
      <c r="D29" s="65"/>
    </row>
    <row r="30" spans="1:4" ht="90">
      <c r="A30" s="57"/>
      <c r="B30" s="35" t="s">
        <v>1756</v>
      </c>
      <c r="C30" s="34" t="s">
        <v>731</v>
      </c>
      <c r="D30" s="65"/>
    </row>
    <row r="31" spans="1:4" ht="90">
      <c r="A31" s="57"/>
      <c r="B31" s="35" t="s">
        <v>1757</v>
      </c>
      <c r="C31" s="34" t="s">
        <v>730</v>
      </c>
      <c r="D31" s="65"/>
    </row>
    <row r="32" spans="1:4" ht="90">
      <c r="A32" s="57"/>
      <c r="B32" s="35" t="s">
        <v>1758</v>
      </c>
      <c r="C32" s="34" t="s">
        <v>729</v>
      </c>
      <c r="D32" s="65"/>
    </row>
    <row r="33" spans="1:4" ht="105">
      <c r="A33" s="57" t="s">
        <v>733</v>
      </c>
      <c r="B33" s="35" t="s">
        <v>1759</v>
      </c>
      <c r="C33" s="34" t="s">
        <v>739</v>
      </c>
      <c r="D33" s="65"/>
    </row>
    <row r="34" spans="1:4" ht="105">
      <c r="A34" s="57"/>
      <c r="B34" s="35" t="s">
        <v>1760</v>
      </c>
      <c r="C34" s="34" t="s">
        <v>738</v>
      </c>
      <c r="D34" s="65"/>
    </row>
    <row r="35" spans="1:4" ht="90">
      <c r="A35" s="57"/>
      <c r="B35" s="35" t="s">
        <v>1761</v>
      </c>
      <c r="C35" s="34" t="s">
        <v>737</v>
      </c>
      <c r="D35" s="65"/>
    </row>
    <row r="36" spans="1:4" ht="105">
      <c r="A36" s="57" t="s">
        <v>740</v>
      </c>
      <c r="B36" s="35" t="s">
        <v>1759</v>
      </c>
      <c r="C36" s="34" t="s">
        <v>743</v>
      </c>
      <c r="D36" s="65"/>
    </row>
    <row r="37" spans="1:4" ht="105">
      <c r="A37" s="57"/>
      <c r="B37" s="35" t="s">
        <v>1760</v>
      </c>
      <c r="C37" s="34" t="s">
        <v>742</v>
      </c>
      <c r="D37" s="65"/>
    </row>
    <row r="38" spans="1:4" ht="90">
      <c r="A38" s="57"/>
      <c r="B38" s="35" t="s">
        <v>1761</v>
      </c>
      <c r="C38" s="34" t="s">
        <v>741</v>
      </c>
      <c r="D38" s="65"/>
    </row>
    <row r="39" spans="1:4">
      <c r="A39" s="57" t="s">
        <v>744</v>
      </c>
      <c r="B39" s="35" t="s">
        <v>1546</v>
      </c>
      <c r="C39" s="34" t="s">
        <v>1547</v>
      </c>
      <c r="D39" s="47">
        <f>D41+D42+D43+D44+D45+D46</f>
        <v>0</v>
      </c>
    </row>
    <row r="40" spans="1:4">
      <c r="A40" s="57"/>
      <c r="B40" s="35" t="s">
        <v>1545</v>
      </c>
      <c r="C40" s="34" t="s">
        <v>1548</v>
      </c>
      <c r="D40" s="47">
        <f>D47+D48</f>
        <v>0</v>
      </c>
    </row>
    <row r="41" spans="1:4" ht="60">
      <c r="A41" s="57"/>
      <c r="B41" s="35" t="s">
        <v>1762</v>
      </c>
      <c r="C41" s="34" t="s">
        <v>771</v>
      </c>
      <c r="D41" s="65"/>
    </row>
    <row r="42" spans="1:4" ht="75">
      <c r="A42" s="57"/>
      <c r="B42" s="35" t="s">
        <v>1763</v>
      </c>
      <c r="C42" s="34" t="s">
        <v>770</v>
      </c>
      <c r="D42" s="65"/>
    </row>
    <row r="43" spans="1:4" ht="75">
      <c r="A43" s="57"/>
      <c r="B43" s="35" t="s">
        <v>1764</v>
      </c>
      <c r="C43" s="34" t="s">
        <v>769</v>
      </c>
      <c r="D43" s="65"/>
    </row>
    <row r="44" spans="1:4" ht="75">
      <c r="A44" s="57"/>
      <c r="B44" s="35" t="s">
        <v>1765</v>
      </c>
      <c r="C44" s="34" t="s">
        <v>768</v>
      </c>
      <c r="D44" s="65"/>
    </row>
    <row r="45" spans="1:4" ht="75">
      <c r="A45" s="57"/>
      <c r="B45" s="35" t="s">
        <v>1766</v>
      </c>
      <c r="C45" s="34" t="s">
        <v>767</v>
      </c>
      <c r="D45" s="65"/>
    </row>
    <row r="46" spans="1:4" ht="75">
      <c r="A46" s="57"/>
      <c r="B46" s="35" t="s">
        <v>1767</v>
      </c>
      <c r="C46" s="34" t="s">
        <v>766</v>
      </c>
      <c r="D46" s="65"/>
    </row>
    <row r="47" spans="1:4" ht="75">
      <c r="A47" s="57"/>
      <c r="B47" s="35" t="s">
        <v>1768</v>
      </c>
      <c r="C47" s="34" t="s">
        <v>765</v>
      </c>
      <c r="D47" s="65"/>
    </row>
    <row r="48" spans="1:4" ht="75">
      <c r="A48" s="57"/>
      <c r="B48" s="35" t="s">
        <v>1769</v>
      </c>
      <c r="C48" s="34" t="s">
        <v>764</v>
      </c>
      <c r="D48" s="65"/>
    </row>
    <row r="49" spans="1:4" ht="90">
      <c r="A49" s="57"/>
      <c r="B49" s="35" t="s">
        <v>1770</v>
      </c>
      <c r="C49" s="34" t="s">
        <v>763</v>
      </c>
      <c r="D49" s="65"/>
    </row>
    <row r="50" spans="1:4" ht="90">
      <c r="A50" s="57"/>
      <c r="B50" s="35" t="s">
        <v>1771</v>
      </c>
      <c r="C50" s="34" t="s">
        <v>762</v>
      </c>
      <c r="D50" s="65"/>
    </row>
    <row r="51" spans="1:4" ht="60">
      <c r="A51" s="57"/>
      <c r="B51" s="35" t="s">
        <v>756</v>
      </c>
      <c r="C51" s="34" t="s">
        <v>717</v>
      </c>
      <c r="D51" s="65"/>
    </row>
    <row r="52" spans="1:4" ht="60">
      <c r="A52" s="57"/>
      <c r="B52" s="35" t="s">
        <v>751</v>
      </c>
      <c r="C52" s="34" t="s">
        <v>716</v>
      </c>
      <c r="D52" s="65"/>
    </row>
    <row r="53" spans="1:4" ht="60">
      <c r="A53" s="57"/>
      <c r="B53" s="35" t="s">
        <v>757</v>
      </c>
      <c r="C53" s="34" t="s">
        <v>761</v>
      </c>
      <c r="D53" s="65"/>
    </row>
    <row r="54" spans="1:4" ht="90">
      <c r="A54" s="57"/>
      <c r="B54" s="35" t="s">
        <v>1772</v>
      </c>
      <c r="C54" s="34" t="s">
        <v>729</v>
      </c>
      <c r="D54" s="65"/>
    </row>
    <row r="55" spans="1:4" ht="90">
      <c r="A55" s="57"/>
      <c r="B55" s="35" t="s">
        <v>1773</v>
      </c>
      <c r="C55" s="34" t="s">
        <v>760</v>
      </c>
      <c r="D55" s="65"/>
    </row>
    <row r="56" spans="1:4">
      <c r="A56" s="57" t="s">
        <v>772</v>
      </c>
      <c r="B56" s="35" t="s">
        <v>1551</v>
      </c>
      <c r="C56" s="34" t="s">
        <v>1552</v>
      </c>
      <c r="D56" s="47" t="e">
        <f>((D57/D58)/12)*1000</f>
        <v>#DIV/0!</v>
      </c>
    </row>
    <row r="57" spans="1:4" ht="120">
      <c r="A57" s="57"/>
      <c r="B57" s="35" t="s">
        <v>1670</v>
      </c>
      <c r="C57" s="34" t="s">
        <v>777</v>
      </c>
      <c r="D57" s="65"/>
    </row>
    <row r="58" spans="1:4" ht="120">
      <c r="A58" s="57"/>
      <c r="B58" s="35" t="s">
        <v>1774</v>
      </c>
      <c r="C58" s="34" t="s">
        <v>776</v>
      </c>
      <c r="D58" s="65"/>
    </row>
    <row r="59" spans="1:4" ht="30">
      <c r="A59" s="57"/>
      <c r="B59" s="35" t="s">
        <v>774</v>
      </c>
      <c r="C59" s="34" t="s">
        <v>775</v>
      </c>
      <c r="D59" s="65"/>
    </row>
    <row r="60" spans="1:4" ht="75">
      <c r="A60" s="57" t="s">
        <v>778</v>
      </c>
      <c r="B60" s="35" t="s">
        <v>1775</v>
      </c>
      <c r="C60" s="34" t="s">
        <v>784</v>
      </c>
      <c r="D60" s="65"/>
    </row>
    <row r="61" spans="1:4" ht="75">
      <c r="A61" s="57"/>
      <c r="B61" s="35" t="s">
        <v>1776</v>
      </c>
      <c r="C61" s="34" t="s">
        <v>783</v>
      </c>
      <c r="D61" s="65"/>
    </row>
    <row r="62" spans="1:4" ht="75">
      <c r="A62" s="57"/>
      <c r="B62" s="35" t="s">
        <v>1770</v>
      </c>
      <c r="C62" s="34" t="s">
        <v>782</v>
      </c>
      <c r="D62" s="65"/>
    </row>
    <row r="63" spans="1:4" ht="75">
      <c r="A63" s="57"/>
      <c r="B63" s="35" t="s">
        <v>1771</v>
      </c>
      <c r="C63" s="34" t="s">
        <v>781</v>
      </c>
      <c r="D63" s="65"/>
    </row>
    <row r="64" spans="1:4" ht="75">
      <c r="A64" s="57" t="s">
        <v>785</v>
      </c>
      <c r="B64" s="35" t="s">
        <v>1777</v>
      </c>
      <c r="C64" s="34" t="s">
        <v>788</v>
      </c>
      <c r="D64" s="65"/>
    </row>
    <row r="65" spans="1:4" ht="75">
      <c r="A65" s="57"/>
      <c r="B65" s="35" t="s">
        <v>1778</v>
      </c>
      <c r="C65" s="34" t="s">
        <v>781</v>
      </c>
      <c r="D65" s="65"/>
    </row>
    <row r="66" spans="1:4" ht="75">
      <c r="A66" s="57"/>
      <c r="B66" s="35" t="s">
        <v>1770</v>
      </c>
      <c r="C66" s="34" t="s">
        <v>788</v>
      </c>
      <c r="D66" s="65"/>
    </row>
    <row r="67" spans="1:4" ht="75">
      <c r="A67" s="57"/>
      <c r="B67" s="35" t="s">
        <v>1771</v>
      </c>
      <c r="C67" s="34" t="s">
        <v>781</v>
      </c>
      <c r="D67" s="65"/>
    </row>
    <row r="68" spans="1:4" ht="105">
      <c r="A68" s="57" t="s">
        <v>789</v>
      </c>
      <c r="B68" s="35" t="s">
        <v>1779</v>
      </c>
      <c r="C68" s="34" t="s">
        <v>793</v>
      </c>
      <c r="D68" s="65"/>
    </row>
    <row r="69" spans="1:4" ht="90">
      <c r="A69" s="57"/>
      <c r="B69" s="35" t="s">
        <v>1780</v>
      </c>
      <c r="C69" s="34" t="s">
        <v>792</v>
      </c>
      <c r="D69" s="65"/>
    </row>
    <row r="70" spans="1:4">
      <c r="A70" s="57" t="s">
        <v>794</v>
      </c>
      <c r="B70" s="35" t="s">
        <v>1557</v>
      </c>
      <c r="C70" s="34" t="s">
        <v>1558</v>
      </c>
      <c r="D70" s="47">
        <f>D72*200/1000</f>
        <v>0</v>
      </c>
    </row>
    <row r="71" spans="1:4" ht="120">
      <c r="A71" s="57"/>
      <c r="B71" s="35" t="s">
        <v>1781</v>
      </c>
      <c r="C71" s="34" t="s">
        <v>798</v>
      </c>
      <c r="D71" s="65"/>
    </row>
    <row r="72" spans="1:4" ht="90">
      <c r="A72" s="57"/>
      <c r="B72" s="35" t="s">
        <v>796</v>
      </c>
      <c r="C72" s="34" t="s">
        <v>797</v>
      </c>
      <c r="D72" s="65"/>
    </row>
    <row r="73" spans="1:4" ht="75">
      <c r="A73" s="57" t="s">
        <v>799</v>
      </c>
      <c r="B73" s="35" t="s">
        <v>1782</v>
      </c>
      <c r="C73" s="34" t="s">
        <v>804</v>
      </c>
      <c r="D73" s="65"/>
    </row>
    <row r="74" spans="1:4" ht="90">
      <c r="A74" s="57"/>
      <c r="B74" s="35" t="s">
        <v>1783</v>
      </c>
      <c r="C74" s="34" t="s">
        <v>803</v>
      </c>
      <c r="D74" s="65"/>
    </row>
    <row r="75" spans="1:4" ht="90">
      <c r="A75" s="57" t="s">
        <v>805</v>
      </c>
      <c r="B75" s="35" t="s">
        <v>1782</v>
      </c>
      <c r="C75" s="34" t="s">
        <v>808</v>
      </c>
      <c r="D75" s="65"/>
    </row>
    <row r="76" spans="1:4" ht="105">
      <c r="A76" s="57"/>
      <c r="B76" s="35" t="s">
        <v>1783</v>
      </c>
      <c r="C76" s="34" t="s">
        <v>807</v>
      </c>
      <c r="D76" s="65"/>
    </row>
    <row r="77" spans="1:4" ht="90">
      <c r="A77" s="57"/>
      <c r="B77" s="35" t="s">
        <v>521</v>
      </c>
      <c r="C77" s="34" t="s">
        <v>806</v>
      </c>
      <c r="D77" s="65"/>
    </row>
    <row r="78" spans="1:4" ht="90">
      <c r="A78" s="57" t="s">
        <v>809</v>
      </c>
      <c r="B78" s="35" t="s">
        <v>1784</v>
      </c>
      <c r="C78" s="34" t="s">
        <v>813</v>
      </c>
      <c r="D78" s="65"/>
    </row>
    <row r="79" spans="1:4" ht="90">
      <c r="A79" s="57"/>
      <c r="B79" s="35" t="s">
        <v>811</v>
      </c>
      <c r="C79" s="34" t="s">
        <v>812</v>
      </c>
      <c r="D79" s="65"/>
    </row>
    <row r="80" spans="1:4" ht="105">
      <c r="A80" s="57" t="s">
        <v>814</v>
      </c>
      <c r="B80" s="35" t="s">
        <v>1756</v>
      </c>
      <c r="C80" s="34" t="s">
        <v>819</v>
      </c>
      <c r="D80" s="65"/>
    </row>
    <row r="81" spans="1:4" ht="60">
      <c r="A81" s="57"/>
      <c r="B81" s="35" t="s">
        <v>1762</v>
      </c>
      <c r="C81" s="34" t="s">
        <v>771</v>
      </c>
      <c r="D81" s="65"/>
    </row>
    <row r="82" spans="1:4" ht="75">
      <c r="A82" s="57"/>
      <c r="B82" s="35" t="s">
        <v>1763</v>
      </c>
      <c r="C82" s="34" t="s">
        <v>770</v>
      </c>
      <c r="D82" s="65"/>
    </row>
    <row r="83" spans="1:4" ht="75">
      <c r="A83" s="57"/>
      <c r="B83" s="35" t="s">
        <v>1764</v>
      </c>
      <c r="C83" s="34" t="s">
        <v>769</v>
      </c>
      <c r="D83" s="65"/>
    </row>
    <row r="84" spans="1:4" ht="75">
      <c r="A84" s="57"/>
      <c r="B84" s="35" t="s">
        <v>1765</v>
      </c>
      <c r="C84" s="34" t="s">
        <v>768</v>
      </c>
      <c r="D84" s="65"/>
    </row>
    <row r="85" spans="1:4" ht="75">
      <c r="A85" s="57"/>
      <c r="B85" s="35" t="s">
        <v>1766</v>
      </c>
      <c r="C85" s="34" t="s">
        <v>767</v>
      </c>
      <c r="D85" s="65"/>
    </row>
    <row r="86" spans="1:4" ht="75">
      <c r="A86" s="57"/>
      <c r="B86" s="35" t="s">
        <v>1785</v>
      </c>
      <c r="C86" s="34" t="s">
        <v>766</v>
      </c>
      <c r="D86" s="65"/>
    </row>
    <row r="87" spans="1:4" ht="75">
      <c r="A87" s="57"/>
      <c r="B87" s="35" t="s">
        <v>1786</v>
      </c>
      <c r="C87" s="34" t="s">
        <v>765</v>
      </c>
      <c r="D87" s="65"/>
    </row>
    <row r="88" spans="1:4" ht="75">
      <c r="A88" s="57"/>
      <c r="B88" s="35" t="s">
        <v>1769</v>
      </c>
      <c r="C88" s="34" t="s">
        <v>764</v>
      </c>
      <c r="D88" s="65"/>
    </row>
    <row r="89" spans="1:4" ht="105">
      <c r="A89" s="57"/>
      <c r="B89" s="35" t="s">
        <v>1758</v>
      </c>
      <c r="C89" s="34" t="s">
        <v>818</v>
      </c>
      <c r="D89" s="65"/>
    </row>
    <row r="90" spans="1:4" ht="90">
      <c r="A90" s="57"/>
      <c r="B90" s="35" t="s">
        <v>1787</v>
      </c>
      <c r="C90" s="34" t="s">
        <v>817</v>
      </c>
      <c r="D90" s="65"/>
    </row>
    <row r="91" spans="1:4" ht="135">
      <c r="A91" s="57" t="s">
        <v>820</v>
      </c>
      <c r="B91" s="35" t="s">
        <v>1788</v>
      </c>
      <c r="C91" s="34" t="s">
        <v>824</v>
      </c>
      <c r="D91" s="65"/>
    </row>
    <row r="92" spans="1:4" ht="75">
      <c r="A92" s="57"/>
      <c r="B92" s="35" t="s">
        <v>822</v>
      </c>
      <c r="C92" s="34" t="s">
        <v>823</v>
      </c>
      <c r="D92" s="65"/>
    </row>
    <row r="93" spans="1:4" ht="90">
      <c r="A93" s="57" t="s">
        <v>825</v>
      </c>
      <c r="B93" s="35" t="s">
        <v>1789</v>
      </c>
      <c r="C93" s="34" t="s">
        <v>832</v>
      </c>
      <c r="D93" s="65"/>
    </row>
    <row r="94" spans="1:4" ht="75">
      <c r="A94" s="57"/>
      <c r="B94" s="35" t="s">
        <v>1790</v>
      </c>
      <c r="C94" s="34" t="s">
        <v>687</v>
      </c>
      <c r="D94" s="65"/>
    </row>
    <row r="95" spans="1:4" ht="60">
      <c r="A95" s="57"/>
      <c r="B95" s="35" t="s">
        <v>1791</v>
      </c>
      <c r="C95" s="34" t="s">
        <v>831</v>
      </c>
      <c r="D95" s="65"/>
    </row>
    <row r="96" spans="1:4" ht="45">
      <c r="A96" s="57"/>
      <c r="B96" s="35" t="s">
        <v>1792</v>
      </c>
      <c r="C96" s="34" t="s">
        <v>830</v>
      </c>
      <c r="D96" s="65"/>
    </row>
    <row r="97" spans="1:4" ht="75">
      <c r="A97" s="57" t="s">
        <v>833</v>
      </c>
      <c r="B97" s="35" t="s">
        <v>1793</v>
      </c>
      <c r="C97" s="34" t="s">
        <v>837</v>
      </c>
      <c r="D97" s="65"/>
    </row>
    <row r="98" spans="1:4" ht="75">
      <c r="A98" s="57"/>
      <c r="B98" s="35" t="s">
        <v>1790</v>
      </c>
      <c r="C98" s="34" t="s">
        <v>687</v>
      </c>
      <c r="D98" s="65"/>
    </row>
    <row r="99" spans="1:4" ht="45">
      <c r="A99" s="57"/>
      <c r="B99" s="35" t="s">
        <v>1794</v>
      </c>
      <c r="C99" s="34" t="s">
        <v>836</v>
      </c>
      <c r="D99" s="65"/>
    </row>
    <row r="100" spans="1:4" ht="45">
      <c r="A100" s="57"/>
      <c r="B100" s="35" t="s">
        <v>1792</v>
      </c>
      <c r="C100" s="34" t="s">
        <v>692</v>
      </c>
      <c r="D100" s="65"/>
    </row>
    <row r="101" spans="1:4" ht="60">
      <c r="A101" s="57" t="s">
        <v>838</v>
      </c>
      <c r="B101" s="35" t="s">
        <v>1795</v>
      </c>
      <c r="C101" s="34" t="s">
        <v>841</v>
      </c>
      <c r="D101" s="65"/>
    </row>
    <row r="102" spans="1:4" ht="45">
      <c r="A102" s="57"/>
      <c r="B102" s="35" t="s">
        <v>1779</v>
      </c>
      <c r="C102" s="34" t="s">
        <v>840</v>
      </c>
      <c r="D102" s="65"/>
    </row>
    <row r="103" spans="1:4" ht="60">
      <c r="A103" s="57" t="s">
        <v>842</v>
      </c>
      <c r="B103" s="35" t="s">
        <v>1796</v>
      </c>
      <c r="C103" s="34" t="s">
        <v>850</v>
      </c>
      <c r="D103" s="65"/>
    </row>
    <row r="104" spans="1:4" ht="75">
      <c r="A104" s="57"/>
      <c r="B104" s="35" t="s">
        <v>1797</v>
      </c>
      <c r="C104" s="34" t="s">
        <v>849</v>
      </c>
      <c r="D104" s="65"/>
    </row>
    <row r="105" spans="1:4" ht="60">
      <c r="A105" s="57"/>
      <c r="B105" s="35" t="s">
        <v>1798</v>
      </c>
      <c r="C105" s="34" t="s">
        <v>848</v>
      </c>
      <c r="D105" s="65"/>
    </row>
    <row r="106" spans="1:4" ht="75">
      <c r="A106" s="57"/>
      <c r="B106" s="35" t="s">
        <v>1799</v>
      </c>
      <c r="C106" s="34" t="s">
        <v>847</v>
      </c>
      <c r="D106" s="65"/>
    </row>
    <row r="107" spans="1:4" ht="75">
      <c r="A107" s="57" t="s">
        <v>851</v>
      </c>
      <c r="B107" s="35" t="s">
        <v>1790</v>
      </c>
      <c r="C107" s="34" t="s">
        <v>865</v>
      </c>
      <c r="D107" s="65"/>
    </row>
    <row r="108" spans="1:4" ht="75">
      <c r="A108" s="57"/>
      <c r="B108" s="35" t="s">
        <v>1800</v>
      </c>
      <c r="C108" s="34" t="s">
        <v>864</v>
      </c>
      <c r="D108" s="65"/>
    </row>
    <row r="109" spans="1:4" ht="75">
      <c r="A109" s="57"/>
      <c r="B109" s="35" t="s">
        <v>1792</v>
      </c>
      <c r="C109" s="34" t="s">
        <v>861</v>
      </c>
      <c r="D109" s="65"/>
    </row>
    <row r="110" spans="1:4" ht="75">
      <c r="A110" s="57"/>
      <c r="B110" s="35" t="s">
        <v>1801</v>
      </c>
      <c r="C110" s="34" t="s">
        <v>863</v>
      </c>
      <c r="D110" s="65"/>
    </row>
    <row r="111" spans="1:4" ht="60">
      <c r="A111" s="57"/>
      <c r="B111" s="35" t="s">
        <v>1802</v>
      </c>
      <c r="C111" s="34" t="s">
        <v>860</v>
      </c>
      <c r="D111" s="65"/>
    </row>
    <row r="112" spans="1:4" ht="75">
      <c r="A112" s="57"/>
      <c r="B112" s="35" t="s">
        <v>1803</v>
      </c>
      <c r="C112" s="34" t="s">
        <v>862</v>
      </c>
      <c r="D112" s="65"/>
    </row>
    <row r="113" spans="1:4" ht="75">
      <c r="A113" s="57"/>
      <c r="B113" s="35" t="s">
        <v>1804</v>
      </c>
      <c r="C113" s="34" t="s">
        <v>859</v>
      </c>
      <c r="D113" s="65"/>
    </row>
    <row r="114" spans="1:4" ht="75">
      <c r="A114" s="57"/>
      <c r="B114" s="35" t="s">
        <v>1805</v>
      </c>
      <c r="C114" s="34" t="s">
        <v>858</v>
      </c>
      <c r="D114" s="65"/>
    </row>
    <row r="115" spans="1:4" ht="75">
      <c r="A115" s="57" t="s">
        <v>866</v>
      </c>
      <c r="B115" s="35" t="s">
        <v>1806</v>
      </c>
      <c r="C115" s="34" t="s">
        <v>878</v>
      </c>
      <c r="D115" s="65"/>
    </row>
    <row r="116" spans="1:4" ht="120">
      <c r="A116" s="57"/>
      <c r="B116" s="35" t="s">
        <v>1807</v>
      </c>
      <c r="C116" s="34" t="s">
        <v>877</v>
      </c>
      <c r="D116" s="65"/>
    </row>
    <row r="117" spans="1:4" ht="60">
      <c r="A117" s="57"/>
      <c r="B117" s="35" t="s">
        <v>1808</v>
      </c>
      <c r="C117" s="34" t="s">
        <v>876</v>
      </c>
      <c r="D117" s="65"/>
    </row>
    <row r="118" spans="1:4" ht="105">
      <c r="A118" s="57"/>
      <c r="B118" s="35" t="s">
        <v>1809</v>
      </c>
      <c r="C118" s="34" t="s">
        <v>875</v>
      </c>
      <c r="D118" s="65"/>
    </row>
    <row r="119" spans="1:4" ht="105">
      <c r="A119" s="57"/>
      <c r="B119" s="35" t="s">
        <v>1810</v>
      </c>
      <c r="C119" s="34" t="s">
        <v>874</v>
      </c>
      <c r="D119" s="65"/>
    </row>
    <row r="120" spans="1:4" ht="90">
      <c r="A120" s="57"/>
      <c r="B120" s="35" t="s">
        <v>1811</v>
      </c>
      <c r="C120" s="34" t="s">
        <v>873</v>
      </c>
      <c r="D120" s="65"/>
    </row>
    <row r="121" spans="1:4" ht="120">
      <c r="A121" s="57" t="s">
        <v>879</v>
      </c>
      <c r="B121" s="35" t="s">
        <v>1812</v>
      </c>
      <c r="C121" s="34" t="s">
        <v>885</v>
      </c>
      <c r="D121" s="65"/>
    </row>
    <row r="122" spans="1:4" ht="105">
      <c r="A122" s="57"/>
      <c r="B122" s="35" t="s">
        <v>1813</v>
      </c>
      <c r="C122" s="34" t="s">
        <v>884</v>
      </c>
      <c r="D122" s="65"/>
    </row>
    <row r="123" spans="1:4" ht="105">
      <c r="A123" s="57"/>
      <c r="B123" s="35" t="s">
        <v>1810</v>
      </c>
      <c r="C123" s="34" t="s">
        <v>883</v>
      </c>
      <c r="D123" s="65"/>
    </row>
    <row r="124" spans="1:4" ht="90">
      <c r="A124" s="57"/>
      <c r="B124" s="35" t="s">
        <v>1811</v>
      </c>
      <c r="C124" s="34" t="s">
        <v>882</v>
      </c>
      <c r="D124" s="65"/>
    </row>
    <row r="125" spans="1:4" ht="60">
      <c r="A125" s="57" t="s">
        <v>886</v>
      </c>
      <c r="B125" s="35" t="s">
        <v>1813</v>
      </c>
      <c r="C125" s="34" t="s">
        <v>890</v>
      </c>
      <c r="D125" s="65"/>
    </row>
    <row r="126" spans="1:4" ht="60">
      <c r="A126" s="57"/>
      <c r="B126" s="35" t="s">
        <v>1762</v>
      </c>
      <c r="C126" s="34" t="s">
        <v>771</v>
      </c>
      <c r="D126" s="65"/>
    </row>
    <row r="127" spans="1:4" ht="75">
      <c r="A127" s="57"/>
      <c r="B127" s="35" t="s">
        <v>1763</v>
      </c>
      <c r="C127" s="34" t="s">
        <v>770</v>
      </c>
      <c r="D127" s="65"/>
    </row>
    <row r="128" spans="1:4" ht="75">
      <c r="A128" s="57"/>
      <c r="B128" s="35" t="s">
        <v>1764</v>
      </c>
      <c r="C128" s="34" t="s">
        <v>769</v>
      </c>
      <c r="D128" s="65"/>
    </row>
    <row r="129" spans="1:4" ht="75">
      <c r="A129" s="57"/>
      <c r="B129" s="35" t="s">
        <v>1765</v>
      </c>
      <c r="C129" s="34" t="s">
        <v>768</v>
      </c>
      <c r="D129" s="65"/>
    </row>
    <row r="130" spans="1:4" ht="75">
      <c r="A130" s="57"/>
      <c r="B130" s="35" t="s">
        <v>1766</v>
      </c>
      <c r="C130" s="34" t="s">
        <v>767</v>
      </c>
      <c r="D130" s="65"/>
    </row>
    <row r="131" spans="1:4" ht="75">
      <c r="A131" s="57"/>
      <c r="B131" s="35" t="s">
        <v>1767</v>
      </c>
      <c r="C131" s="34" t="s">
        <v>766</v>
      </c>
      <c r="D131" s="65"/>
    </row>
    <row r="132" spans="1:4" ht="75">
      <c r="A132" s="57"/>
      <c r="B132" s="35" t="s">
        <v>1786</v>
      </c>
      <c r="C132" s="34" t="s">
        <v>765</v>
      </c>
      <c r="D132" s="65"/>
    </row>
    <row r="133" spans="1:4" ht="60">
      <c r="A133" s="57"/>
      <c r="B133" s="35" t="s">
        <v>1769</v>
      </c>
      <c r="C133" s="34" t="s">
        <v>889</v>
      </c>
      <c r="D133" s="65"/>
    </row>
    <row r="134" spans="1:4" ht="90">
      <c r="A134" s="57"/>
      <c r="B134" s="35" t="s">
        <v>1811</v>
      </c>
      <c r="C134" s="34" t="s">
        <v>888</v>
      </c>
      <c r="D134" s="65"/>
    </row>
    <row r="135" spans="1:4" ht="90">
      <c r="A135" s="57"/>
      <c r="B135" s="35" t="s">
        <v>1792</v>
      </c>
      <c r="C135" s="34" t="s">
        <v>887</v>
      </c>
      <c r="D135" s="65"/>
    </row>
    <row r="136" spans="1:4" ht="75">
      <c r="A136" s="57" t="s">
        <v>891</v>
      </c>
      <c r="B136" s="35" t="s">
        <v>1814</v>
      </c>
      <c r="C136" s="34" t="s">
        <v>894</v>
      </c>
      <c r="D136" s="65"/>
    </row>
    <row r="137" spans="1:4" ht="60">
      <c r="A137" s="57"/>
      <c r="B137" s="35" t="s">
        <v>442</v>
      </c>
      <c r="C137" s="34" t="s">
        <v>893</v>
      </c>
      <c r="D137" s="65"/>
    </row>
    <row r="138" spans="1:4" ht="105">
      <c r="A138" s="57" t="s">
        <v>895</v>
      </c>
      <c r="B138" s="35" t="s">
        <v>1770</v>
      </c>
      <c r="C138" s="34" t="s">
        <v>899</v>
      </c>
      <c r="D138" s="65"/>
    </row>
    <row r="139" spans="1:4" ht="90">
      <c r="A139" s="57"/>
      <c r="B139" s="35" t="s">
        <v>1790</v>
      </c>
      <c r="C139" s="34" t="s">
        <v>898</v>
      </c>
      <c r="D139" s="65"/>
    </row>
    <row r="140" spans="1:4" ht="90">
      <c r="A140" s="57"/>
      <c r="B140" s="35" t="s">
        <v>1771</v>
      </c>
      <c r="C140" s="34" t="s">
        <v>897</v>
      </c>
      <c r="D140" s="65"/>
    </row>
    <row r="141" spans="1:4" ht="90">
      <c r="A141" s="57"/>
      <c r="B141" s="35" t="s">
        <v>1792</v>
      </c>
      <c r="C141" s="34" t="s">
        <v>896</v>
      </c>
      <c r="D141" s="65"/>
    </row>
    <row r="142" spans="1:4" ht="75">
      <c r="A142" s="57" t="s">
        <v>900</v>
      </c>
      <c r="B142" s="35" t="s">
        <v>1815</v>
      </c>
      <c r="C142" s="34" t="s">
        <v>903</v>
      </c>
      <c r="D142" s="65"/>
    </row>
    <row r="143" spans="1:4" ht="60">
      <c r="A143" s="57"/>
      <c r="B143" s="35" t="s">
        <v>442</v>
      </c>
      <c r="C143" s="34" t="s">
        <v>902</v>
      </c>
      <c r="D143" s="65"/>
    </row>
    <row r="144" spans="1:4" ht="75">
      <c r="A144" s="57" t="s">
        <v>904</v>
      </c>
      <c r="B144" s="35" t="s">
        <v>1816</v>
      </c>
      <c r="C144" s="34" t="s">
        <v>907</v>
      </c>
      <c r="D144" s="65"/>
    </row>
    <row r="145" spans="1:4" ht="105">
      <c r="A145" s="57" t="s">
        <v>908</v>
      </c>
      <c r="B145" s="35" t="s">
        <v>1817</v>
      </c>
      <c r="C145" s="34" t="s">
        <v>911</v>
      </c>
      <c r="D145" s="65"/>
    </row>
    <row r="146" spans="1:4" ht="90">
      <c r="A146" s="57"/>
      <c r="B146" s="35" t="s">
        <v>1818</v>
      </c>
      <c r="C146" s="34" t="s">
        <v>898</v>
      </c>
      <c r="D146" s="65"/>
    </row>
    <row r="147" spans="1:4" ht="90">
      <c r="A147" s="57" t="s">
        <v>912</v>
      </c>
      <c r="B147" s="35" t="s">
        <v>1819</v>
      </c>
      <c r="C147" s="34" t="s">
        <v>914</v>
      </c>
      <c r="D147" s="65"/>
    </row>
    <row r="148" spans="1:4" ht="90">
      <c r="A148" s="57" t="s">
        <v>915</v>
      </c>
      <c r="B148" s="35" t="s">
        <v>1820</v>
      </c>
      <c r="C148" s="34" t="s">
        <v>917</v>
      </c>
      <c r="D148" s="65"/>
    </row>
    <row r="149" spans="1:4" ht="90">
      <c r="A149" s="57"/>
      <c r="B149" s="35" t="s">
        <v>1779</v>
      </c>
      <c r="C149" s="34" t="s">
        <v>896</v>
      </c>
      <c r="D149" s="65"/>
    </row>
    <row r="150" spans="1:4" s="44" customFormat="1" ht="90">
      <c r="A150" s="57" t="s">
        <v>918</v>
      </c>
      <c r="B150" s="35" t="s">
        <v>1821</v>
      </c>
      <c r="C150" s="34" t="s">
        <v>920</v>
      </c>
      <c r="D150" s="65"/>
    </row>
  </sheetData>
  <mergeCells count="2">
    <mergeCell ref="B3:C3"/>
    <mergeCell ref="A2:D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sheetPr>
    <tabColor rgb="FFC00000"/>
  </sheetPr>
  <dimension ref="A1:E146"/>
  <sheetViews>
    <sheetView zoomScale="70" zoomScaleNormal="70" workbookViewId="0">
      <selection activeCell="A4" sqref="A4"/>
    </sheetView>
  </sheetViews>
  <sheetFormatPr defaultRowHeight="15"/>
  <cols>
    <col min="1" max="1" width="95.42578125" customWidth="1"/>
    <col min="2" max="2" width="16.85546875" customWidth="1"/>
    <col min="3" max="3" width="67.28515625" customWidth="1"/>
    <col min="4" max="4" width="25.28515625" style="26" customWidth="1"/>
    <col min="5" max="6" width="16.85546875" customWidth="1"/>
    <col min="13" max="13" width="18.140625" customWidth="1"/>
  </cols>
  <sheetData>
    <row r="1" spans="1:5">
      <c r="D1" s="27"/>
    </row>
    <row r="2" spans="1:5" ht="33" customHeight="1">
      <c r="D2" s="48"/>
    </row>
    <row r="3" spans="1:5" ht="30">
      <c r="A3" s="84" t="s">
        <v>0</v>
      </c>
      <c r="B3" s="84" t="s">
        <v>1</v>
      </c>
      <c r="C3" s="33" t="s">
        <v>400</v>
      </c>
      <c r="D3" s="27" t="s">
        <v>1516</v>
      </c>
    </row>
    <row r="4" spans="1:5" s="46" customFormat="1" ht="23.25">
      <c r="A4" s="85" t="s">
        <v>1854</v>
      </c>
      <c r="B4" s="62"/>
      <c r="C4" s="59"/>
      <c r="D4" s="27"/>
      <c r="E4" s="49"/>
    </row>
    <row r="5" spans="1:5" s="46" customFormat="1" ht="30">
      <c r="A5" s="86" t="s">
        <v>190</v>
      </c>
      <c r="B5" s="62"/>
      <c r="C5" s="59"/>
      <c r="D5" s="27"/>
      <c r="E5" s="49"/>
    </row>
    <row r="6" spans="1:5" s="26" customFormat="1" ht="60">
      <c r="A6" s="87" t="s">
        <v>191</v>
      </c>
      <c r="B6" s="56" t="s">
        <v>6</v>
      </c>
      <c r="C6" s="32" t="s">
        <v>1421</v>
      </c>
      <c r="D6" s="26" t="e">
        <f>('ДАННЫЕ 4'!D4/'ДАННЫЕ 4'!D5)*100</f>
        <v>#DIV/0!</v>
      </c>
      <c r="E6"/>
    </row>
    <row r="7" spans="1:5" s="26" customFormat="1" ht="75">
      <c r="A7" s="87" t="s">
        <v>192</v>
      </c>
      <c r="B7" s="56" t="s">
        <v>6</v>
      </c>
      <c r="C7" s="32" t="s">
        <v>1422</v>
      </c>
      <c r="D7" s="26" t="e">
        <f>('ДАННЫЕ 4'!D6/'ДАННЫЕ 4'!D7)*100</f>
        <v>#DIV/0!</v>
      </c>
      <c r="E7"/>
    </row>
    <row r="8" spans="1:5" s="26" customFormat="1" ht="30">
      <c r="A8" s="87" t="s">
        <v>193</v>
      </c>
      <c r="B8" s="56"/>
      <c r="C8" s="32"/>
      <c r="D8" s="27"/>
      <c r="E8"/>
    </row>
    <row r="9" spans="1:5" s="26" customFormat="1" ht="90">
      <c r="A9" s="87" t="s">
        <v>194</v>
      </c>
      <c r="B9" s="56"/>
      <c r="C9" s="32" t="s">
        <v>1423</v>
      </c>
      <c r="D9" s="27"/>
      <c r="E9"/>
    </row>
    <row r="10" spans="1:5" s="26" customFormat="1" ht="23.25">
      <c r="A10" s="56" t="s">
        <v>107</v>
      </c>
      <c r="B10" s="56" t="s">
        <v>6</v>
      </c>
      <c r="C10" s="32">
        <v>1</v>
      </c>
      <c r="D10" s="26" t="e">
        <f>('ДАННЫЕ 4'!D8/'ДАННЫЕ 4'!D7)*100</f>
        <v>#DIV/0!</v>
      </c>
      <c r="E10"/>
    </row>
    <row r="11" spans="1:5" s="26" customFormat="1" ht="23.25">
      <c r="A11" s="56" t="s">
        <v>108</v>
      </c>
      <c r="B11" s="56" t="s">
        <v>6</v>
      </c>
      <c r="C11" s="32">
        <v>2</v>
      </c>
      <c r="D11" s="26" t="e">
        <f>('ДАННЫЕ 4'!D9/'ДАННЫЕ 4'!D7)*100</f>
        <v>#DIV/0!</v>
      </c>
      <c r="E11"/>
    </row>
    <row r="12" spans="1:5" s="26" customFormat="1" ht="23.25">
      <c r="A12" s="56" t="s">
        <v>109</v>
      </c>
      <c r="B12" s="56" t="s">
        <v>6</v>
      </c>
      <c r="C12" s="32">
        <v>3</v>
      </c>
      <c r="D12" s="26" t="e">
        <f>('ДАННЫЕ 4'!D10/'ДАННЫЕ 4'!D7)*100</f>
        <v>#DIV/0!</v>
      </c>
      <c r="E12"/>
    </row>
    <row r="13" spans="1:5" s="26" customFormat="1" ht="60">
      <c r="A13" s="87" t="s">
        <v>195</v>
      </c>
      <c r="B13" s="56" t="s">
        <v>6</v>
      </c>
      <c r="C13" s="32" t="s">
        <v>1424</v>
      </c>
      <c r="D13" s="26" t="e">
        <f>('ДАННЫЕ 4'!D11/'ДАННЫЕ 4'!D7)*100</f>
        <v>#DIV/0!</v>
      </c>
      <c r="E13"/>
    </row>
    <row r="14" spans="1:5" s="26" customFormat="1" ht="45">
      <c r="A14" s="87" t="s">
        <v>196</v>
      </c>
      <c r="B14" s="56"/>
      <c r="C14" s="32" t="s">
        <v>1425</v>
      </c>
      <c r="D14" s="27"/>
      <c r="E14"/>
    </row>
    <row r="15" spans="1:5" s="26" customFormat="1" ht="23.25">
      <c r="A15" s="56" t="s">
        <v>197</v>
      </c>
      <c r="B15" s="56" t="s">
        <v>6</v>
      </c>
      <c r="C15" s="32">
        <v>1</v>
      </c>
      <c r="D15" s="26" t="e">
        <f>('ДАННЫЕ 4'!D15/'ДАННЫЕ 4'!D12)*100</f>
        <v>#DIV/0!</v>
      </c>
      <c r="E15"/>
    </row>
    <row r="16" spans="1:5" s="26" customFormat="1" ht="23.25">
      <c r="A16" s="56" t="s">
        <v>198</v>
      </c>
      <c r="B16" s="56" t="s">
        <v>6</v>
      </c>
      <c r="C16" s="32">
        <v>2</v>
      </c>
      <c r="D16" s="26" t="e">
        <f>('ДАННЫЕ 4'!D16/'ДАННЫЕ 4'!D13)*100</f>
        <v>#DIV/0!</v>
      </c>
      <c r="E16"/>
    </row>
    <row r="17" spans="1:5" s="26" customFormat="1" ht="23.25">
      <c r="A17" s="56" t="s">
        <v>199</v>
      </c>
      <c r="B17" s="56" t="s">
        <v>6</v>
      </c>
      <c r="C17" s="32">
        <v>3</v>
      </c>
      <c r="D17" s="26" t="e">
        <f>('ДАННЫЕ 4'!D17/'ДАННЫЕ 4'!D14)*100</f>
        <v>#DIV/0!</v>
      </c>
      <c r="E17"/>
    </row>
    <row r="18" spans="1:5" s="26" customFormat="1" ht="60">
      <c r="A18" s="87" t="s">
        <v>200</v>
      </c>
      <c r="B18" s="56"/>
      <c r="C18" s="32"/>
      <c r="D18" s="27"/>
      <c r="E18"/>
    </row>
    <row r="19" spans="1:5" s="26" customFormat="1" ht="75">
      <c r="A19" s="87" t="s">
        <v>201</v>
      </c>
      <c r="B19" s="56"/>
      <c r="C19" s="32" t="s">
        <v>1426</v>
      </c>
      <c r="D19" s="27"/>
      <c r="E19"/>
    </row>
    <row r="20" spans="1:5" s="26" customFormat="1" ht="23.25">
      <c r="A20" s="56" t="s">
        <v>202</v>
      </c>
      <c r="B20" s="56" t="s">
        <v>6</v>
      </c>
      <c r="C20" s="32">
        <v>1</v>
      </c>
      <c r="D20" s="26" t="e">
        <f>('ДАННЫЕ 4'!D18/'ДАННЫЕ 4'!D20)*100</f>
        <v>#DIV/0!</v>
      </c>
      <c r="E20"/>
    </row>
    <row r="21" spans="1:5" s="26" customFormat="1" ht="23.25">
      <c r="A21" s="56" t="s">
        <v>203</v>
      </c>
      <c r="B21" s="56" t="s">
        <v>6</v>
      </c>
      <c r="C21" s="32">
        <v>2</v>
      </c>
      <c r="D21" s="26" t="e">
        <f>('ДАННЫЕ 4'!D19/'ДАННЫЕ 4'!D20)*100</f>
        <v>#DIV/0!</v>
      </c>
      <c r="E21"/>
    </row>
    <row r="22" spans="1:5" s="26" customFormat="1" ht="75">
      <c r="A22" s="87" t="s">
        <v>204</v>
      </c>
      <c r="B22" s="56" t="s">
        <v>6</v>
      </c>
      <c r="C22" s="32" t="s">
        <v>1427</v>
      </c>
      <c r="D22" s="26" t="e">
        <f>('ДАННЫЕ 4'!D21/'ДАННЫЕ 4'!D20)*100</f>
        <v>#DIV/0!</v>
      </c>
      <c r="E22"/>
    </row>
    <row r="23" spans="1:5" s="26" customFormat="1" ht="75">
      <c r="A23" s="87" t="s">
        <v>205</v>
      </c>
      <c r="B23" s="56" t="s">
        <v>13</v>
      </c>
      <c r="C23" s="32" t="s">
        <v>1428</v>
      </c>
      <c r="D23" s="26" t="e">
        <f>('ДАННЫЕ 4'!D22/'ДАННЫЕ 4'!D23)*100</f>
        <v>#DIV/0!</v>
      </c>
      <c r="E23"/>
    </row>
    <row r="24" spans="1:5" s="26" customFormat="1" ht="60">
      <c r="A24" s="87" t="s">
        <v>206</v>
      </c>
      <c r="B24" s="56" t="s">
        <v>13</v>
      </c>
      <c r="C24" s="32" t="s">
        <v>1429</v>
      </c>
      <c r="D24" s="26" t="e">
        <f>('ДАННЫЕ 4'!D24+('ДАННЫЕ 4'!D25*0.25)+('ДАННЫЕ 4'!D26*0.1))/'ДАННЫЕ 4'!D23</f>
        <v>#DIV/0!</v>
      </c>
      <c r="E24"/>
    </row>
    <row r="25" spans="1:5" s="26" customFormat="1" ht="60">
      <c r="A25" s="87" t="s">
        <v>207</v>
      </c>
      <c r="B25" s="56" t="s">
        <v>6</v>
      </c>
      <c r="C25" s="32" t="s">
        <v>1430</v>
      </c>
      <c r="D25" s="26" t="e">
        <f>('ДАННЫЕ 4'!D27/'ДАННЫЕ 4'!D30)*100</f>
        <v>#DIV/0!</v>
      </c>
      <c r="E25"/>
    </row>
    <row r="26" spans="1:5" s="26" customFormat="1" ht="45">
      <c r="A26" s="88" t="s">
        <v>208</v>
      </c>
      <c r="B26" s="56" t="s">
        <v>6</v>
      </c>
      <c r="C26" s="32" t="s">
        <v>1431</v>
      </c>
      <c r="D26" s="26" t="e">
        <f>('ДАННЫЕ 4'!D31/'ДАННЫЕ 4'!D32)*100</f>
        <v>#DIV/0!</v>
      </c>
      <c r="E26"/>
    </row>
    <row r="27" spans="1:5" s="26" customFormat="1" ht="75">
      <c r="A27" s="88" t="s">
        <v>209</v>
      </c>
      <c r="B27" s="56" t="s">
        <v>6</v>
      </c>
      <c r="C27" s="32" t="s">
        <v>1432</v>
      </c>
      <c r="D27" s="26" t="e">
        <f>('ДАННЫЕ 4'!D33/'ДАННЫЕ 4'!D34)*100</f>
        <v>#DIV/0!</v>
      </c>
      <c r="E27"/>
    </row>
    <row r="28" spans="1:5" s="26" customFormat="1" ht="60">
      <c r="A28" s="87" t="s">
        <v>210</v>
      </c>
      <c r="B28" s="56"/>
      <c r="C28" s="32"/>
      <c r="D28" s="27"/>
      <c r="E28"/>
    </row>
    <row r="29" spans="1:5" s="26" customFormat="1" ht="45">
      <c r="A29" s="87" t="s">
        <v>211</v>
      </c>
      <c r="B29" s="56" t="s">
        <v>6</v>
      </c>
      <c r="C29" s="32" t="s">
        <v>1397</v>
      </c>
      <c r="D29" s="26" t="e">
        <f>('ДАННЫЕ 4'!D35/'ДАННЫЕ 4'!D36)*100</f>
        <v>#DIV/0!</v>
      </c>
      <c r="E29"/>
    </row>
    <row r="30" spans="1:5" s="26" customFormat="1" ht="30">
      <c r="A30" s="87" t="s">
        <v>212</v>
      </c>
      <c r="B30" s="56" t="s">
        <v>6</v>
      </c>
      <c r="C30" s="32" t="s">
        <v>1433</v>
      </c>
      <c r="D30" s="26" t="e">
        <f>('ДАННЫЕ 4'!D37/'ДАННЫЕ 4'!D38)*100</f>
        <v>#DIV/0!</v>
      </c>
      <c r="E30"/>
    </row>
    <row r="31" spans="1:5" s="26" customFormat="1" ht="30">
      <c r="A31" s="87" t="s">
        <v>213</v>
      </c>
      <c r="B31" s="56"/>
      <c r="C31" s="32" t="s">
        <v>1434</v>
      </c>
      <c r="D31" s="27"/>
      <c r="E31"/>
    </row>
    <row r="32" spans="1:5" s="26" customFormat="1" ht="23.25">
      <c r="A32" s="56" t="s">
        <v>60</v>
      </c>
      <c r="B32" s="56" t="s">
        <v>25</v>
      </c>
      <c r="C32" s="32">
        <v>1</v>
      </c>
      <c r="D32" s="26" t="e">
        <f>('ДАННЫЕ 4'!D42/'ДАННЫЕ 4'!D44)*100</f>
        <v>#DIV/0!</v>
      </c>
      <c r="E32"/>
    </row>
    <row r="33" spans="1:5" s="26" customFormat="1" ht="23.25">
      <c r="A33" s="56" t="s">
        <v>61</v>
      </c>
      <c r="B33" s="56" t="s">
        <v>25</v>
      </c>
      <c r="C33" s="32">
        <v>2</v>
      </c>
      <c r="D33" s="26" t="e">
        <f>('ДАННЫЕ 4'!D43/'ДАННЫЕ 4'!D44)*100</f>
        <v>#DIV/0!</v>
      </c>
      <c r="E33"/>
    </row>
    <row r="34" spans="1:5" s="26" customFormat="1" ht="45">
      <c r="A34" s="87" t="s">
        <v>214</v>
      </c>
      <c r="B34" s="56" t="s">
        <v>6</v>
      </c>
      <c r="C34" s="32" t="s">
        <v>1435</v>
      </c>
      <c r="D34" s="26" t="e">
        <f>('ДАННЫЕ 4'!D45/'ДАННЫЕ 4'!D46)*100</f>
        <v>#DIV/0!</v>
      </c>
      <c r="E34"/>
    </row>
    <row r="35" spans="1:5" s="26" customFormat="1" ht="30">
      <c r="A35" s="87" t="s">
        <v>215</v>
      </c>
      <c r="B35" s="56" t="s">
        <v>17</v>
      </c>
      <c r="C35" s="32" t="s">
        <v>1436</v>
      </c>
      <c r="D35" s="26" t="e">
        <f>('ДАННЫЕ 4'!D47/'ДАННЫЕ 4'!D44)</f>
        <v>#DIV/0!</v>
      </c>
      <c r="E35"/>
    </row>
    <row r="36" spans="1:5" s="26" customFormat="1" ht="30">
      <c r="A36" s="87" t="s">
        <v>216</v>
      </c>
      <c r="B36" s="56"/>
      <c r="C36" s="32"/>
      <c r="D36" s="27"/>
      <c r="E36"/>
    </row>
    <row r="37" spans="1:5" s="26" customFormat="1" ht="45">
      <c r="A37" s="87" t="s">
        <v>217</v>
      </c>
      <c r="B37" s="56" t="s">
        <v>6</v>
      </c>
      <c r="C37" s="32" t="s">
        <v>1403</v>
      </c>
      <c r="D37" s="26">
        <f>('ДАННЫЕ 4'!D49)*100</f>
        <v>0</v>
      </c>
      <c r="E37"/>
    </row>
    <row r="38" spans="1:5" s="26" customFormat="1" ht="45">
      <c r="A38" s="87" t="s">
        <v>218</v>
      </c>
      <c r="B38" s="56" t="s">
        <v>6</v>
      </c>
      <c r="C38" s="32" t="s">
        <v>1437</v>
      </c>
      <c r="D38" s="26" t="e">
        <f>('ДАННЫЕ 4'!D50/'ДАННЫЕ 4'!D51)*100</f>
        <v>#DIV/0!</v>
      </c>
      <c r="E38"/>
    </row>
    <row r="39" spans="1:5" s="26" customFormat="1" ht="30">
      <c r="A39" s="87" t="s">
        <v>219</v>
      </c>
      <c r="B39" s="56"/>
      <c r="C39" s="32"/>
      <c r="D39" s="27"/>
      <c r="E39"/>
    </row>
    <row r="40" spans="1:5" s="26" customFormat="1" ht="60">
      <c r="A40" s="87" t="s">
        <v>220</v>
      </c>
      <c r="B40" s="56" t="s">
        <v>6</v>
      </c>
      <c r="C40" s="32" t="s">
        <v>1405</v>
      </c>
      <c r="D40" s="26" t="e">
        <f>('ДАННЫЕ 4'!D52/'ДАННЫЕ 4'!D53)*100</f>
        <v>#DIV/0!</v>
      </c>
      <c r="E40"/>
    </row>
    <row r="41" spans="1:5" s="26" customFormat="1" ht="60">
      <c r="A41" s="88" t="s">
        <v>221</v>
      </c>
      <c r="B41" s="56" t="s">
        <v>6</v>
      </c>
      <c r="C41" s="32" t="s">
        <v>1438</v>
      </c>
      <c r="D41" s="26" t="e">
        <f>('ДАННЫЕ 4'!D54/'ДАННЫЕ 4'!D55)*100</f>
        <v>#DIV/0!</v>
      </c>
      <c r="E41"/>
    </row>
    <row r="42" spans="1:5" s="26" customFormat="1" ht="45">
      <c r="A42" s="87" t="s">
        <v>222</v>
      </c>
      <c r="B42" s="56"/>
      <c r="C42" s="32"/>
      <c r="D42" s="27"/>
      <c r="E42"/>
    </row>
    <row r="43" spans="1:5" s="26" customFormat="1" ht="60">
      <c r="A43" s="87" t="s">
        <v>223</v>
      </c>
      <c r="B43" s="56" t="s">
        <v>6</v>
      </c>
      <c r="C43" s="32" t="s">
        <v>1439</v>
      </c>
      <c r="D43" s="26" t="e">
        <f>('ДАННЫЕ 4'!D56/'ДАННЫЕ 4'!D57)*100</f>
        <v>#DIV/0!</v>
      </c>
      <c r="E43"/>
    </row>
    <row r="44" spans="1:5" s="26" customFormat="1" ht="30">
      <c r="A44" s="87" t="s">
        <v>224</v>
      </c>
      <c r="B44" s="56" t="s">
        <v>36</v>
      </c>
      <c r="C44" s="32" t="s">
        <v>1440</v>
      </c>
      <c r="D44" s="26" t="e">
        <f>'ДАННЫЕ 4'!D57/'ДАННЫЕ 4'!D51</f>
        <v>#DIV/0!</v>
      </c>
      <c r="E44"/>
    </row>
    <row r="45" spans="1:5" s="26" customFormat="1" ht="45">
      <c r="A45" s="87" t="s">
        <v>225</v>
      </c>
      <c r="B45" s="56"/>
      <c r="C45" s="32"/>
      <c r="D45" s="27"/>
      <c r="E45"/>
    </row>
    <row r="46" spans="1:5" s="26" customFormat="1" ht="60">
      <c r="A46" s="87" t="s">
        <v>226</v>
      </c>
      <c r="B46" s="56" t="s">
        <v>6</v>
      </c>
      <c r="C46" s="32" t="s">
        <v>1441</v>
      </c>
      <c r="D46" s="26" t="e">
        <f>('ДАННЫЕ 4'!D58/'ДАННЫЕ 4'!D59)*100</f>
        <v>#DIV/0!</v>
      </c>
      <c r="E46"/>
    </row>
    <row r="47" spans="1:5" s="26" customFormat="1" ht="60">
      <c r="A47" s="87" t="s">
        <v>227</v>
      </c>
      <c r="B47" s="56"/>
      <c r="C47" s="32"/>
      <c r="D47" s="27"/>
      <c r="E47"/>
    </row>
    <row r="48" spans="1:5" s="26" customFormat="1" ht="45">
      <c r="A48" s="87" t="s">
        <v>228</v>
      </c>
      <c r="B48" s="56" t="s">
        <v>6</v>
      </c>
      <c r="C48" s="32" t="s">
        <v>1442</v>
      </c>
      <c r="D48" s="26" t="e">
        <f>('ДАННЫЕ 4'!D60/'ДАННЫЕ 4'!D61)*100</f>
        <v>#DIV/0!</v>
      </c>
      <c r="E48"/>
    </row>
    <row r="49" spans="1:5" s="26" customFormat="1" ht="30">
      <c r="A49" s="87" t="s">
        <v>229</v>
      </c>
      <c r="B49" s="56" t="s">
        <v>36</v>
      </c>
      <c r="C49" s="32" t="s">
        <v>1443</v>
      </c>
      <c r="D49" s="26" t="e">
        <f>'ДАННЫЕ 4'!D62/('ДАННЫЕ 4'!D63+'ДАННЫЕ 4'!D64)</f>
        <v>#DIV/0!</v>
      </c>
      <c r="E49"/>
    </row>
    <row r="50" spans="1:5" s="26" customFormat="1" ht="60">
      <c r="A50" s="88" t="s">
        <v>230</v>
      </c>
      <c r="B50" s="56" t="s">
        <v>6</v>
      </c>
      <c r="C50" s="32" t="s">
        <v>1444</v>
      </c>
      <c r="D50" s="26" t="e">
        <f>('ДАННЫЕ 4'!D65/'ДАННЫЕ 4'!D66)*100</f>
        <v>#DIV/0!</v>
      </c>
      <c r="E50"/>
    </row>
    <row r="51" spans="1:5" s="26" customFormat="1" ht="105">
      <c r="A51" s="88" t="s">
        <v>231</v>
      </c>
      <c r="B51" s="56" t="s">
        <v>6</v>
      </c>
      <c r="C51" s="32" t="s">
        <v>1445</v>
      </c>
      <c r="D51" s="26" t="e">
        <f>('ДАННЫЕ 4'!D67/'ДАННЫЕ 4'!D68)*100</f>
        <v>#DIV/0!</v>
      </c>
      <c r="E51"/>
    </row>
    <row r="52" spans="1:5" s="26" customFormat="1" ht="45">
      <c r="A52" s="87" t="s">
        <v>232</v>
      </c>
      <c r="B52" s="56"/>
      <c r="C52" s="32"/>
      <c r="D52" s="27"/>
      <c r="E52"/>
    </row>
    <row r="53" spans="1:5" s="26" customFormat="1" ht="45">
      <c r="A53" s="87" t="s">
        <v>233</v>
      </c>
      <c r="B53" s="56"/>
      <c r="C53" s="32" t="s">
        <v>1414</v>
      </c>
      <c r="D53" s="27"/>
      <c r="E53"/>
    </row>
    <row r="54" spans="1:5" s="26" customFormat="1" ht="23.25">
      <c r="A54" s="56" t="s">
        <v>181</v>
      </c>
      <c r="B54" s="56" t="s">
        <v>6</v>
      </c>
      <c r="C54" s="32">
        <v>1</v>
      </c>
      <c r="D54" s="26" t="e">
        <f>('ДАННЫЕ 4'!D69/'ДАННЫЕ 4'!D71)*100</f>
        <v>#DIV/0!</v>
      </c>
      <c r="E54"/>
    </row>
    <row r="55" spans="1:5" s="26" customFormat="1" ht="23.25">
      <c r="A55" s="56" t="s">
        <v>182</v>
      </c>
      <c r="B55" s="56" t="s">
        <v>6</v>
      </c>
      <c r="C55" s="32">
        <v>2</v>
      </c>
      <c r="D55" s="26" t="e">
        <f>('ДАННЫЕ 4'!D70/'ДАННЫЕ 4'!D72)*100</f>
        <v>#DIV/0!</v>
      </c>
      <c r="E55"/>
    </row>
    <row r="56" spans="1:5" s="26" customFormat="1" ht="30">
      <c r="A56" s="87" t="s">
        <v>234</v>
      </c>
      <c r="B56" s="56"/>
      <c r="C56" s="32" t="s">
        <v>1446</v>
      </c>
      <c r="D56" s="27"/>
      <c r="E56"/>
    </row>
    <row r="57" spans="1:5" s="26" customFormat="1" ht="23.25">
      <c r="A57" s="56" t="s">
        <v>181</v>
      </c>
      <c r="B57" s="56" t="s">
        <v>6</v>
      </c>
      <c r="C57" s="32">
        <v>1</v>
      </c>
      <c r="D57" s="26" t="e">
        <f>('ДАННЫЕ 4'!D73/'ДАННЫЕ 4'!D74)*100</f>
        <v>#DIV/0!</v>
      </c>
      <c r="E57"/>
    </row>
    <row r="58" spans="1:5" s="26" customFormat="1" ht="23.25">
      <c r="A58" s="56" t="s">
        <v>182</v>
      </c>
      <c r="B58" s="56" t="s">
        <v>6</v>
      </c>
      <c r="C58" s="32">
        <v>2</v>
      </c>
      <c r="D58" s="26" t="e">
        <f>('ДАННЫЕ 4'!D75/'ДАННЫЕ 4'!D76)*100</f>
        <v>#DIV/0!</v>
      </c>
      <c r="E58"/>
    </row>
    <row r="59" spans="1:5" s="26" customFormat="1" ht="30">
      <c r="A59" s="87" t="s">
        <v>235</v>
      </c>
      <c r="B59" s="56"/>
      <c r="C59" s="32" t="s">
        <v>1447</v>
      </c>
      <c r="D59" s="27"/>
      <c r="E59"/>
    </row>
    <row r="60" spans="1:5" s="26" customFormat="1" ht="23.25">
      <c r="A60" s="56" t="s">
        <v>181</v>
      </c>
      <c r="B60" s="56" t="s">
        <v>6</v>
      </c>
      <c r="C60" s="32">
        <v>1</v>
      </c>
      <c r="D60" s="26" t="e">
        <f>('ДАННЫЕ 4'!D77/'ДАННЫЕ 4'!D78)*100</f>
        <v>#DIV/0!</v>
      </c>
      <c r="E60"/>
    </row>
    <row r="61" spans="1:5" s="26" customFormat="1" ht="23.25">
      <c r="A61" s="56" t="s">
        <v>182</v>
      </c>
      <c r="B61" s="56" t="s">
        <v>6</v>
      </c>
      <c r="C61" s="32">
        <v>2</v>
      </c>
      <c r="D61" s="26" t="e">
        <f>('ДАННЫЕ 4'!D79/'ДАННЫЕ 4'!D80)*100</f>
        <v>#DIV/0!</v>
      </c>
      <c r="E61"/>
    </row>
    <row r="62" spans="1:5">
      <c r="C62" s="30"/>
      <c r="D62" s="30"/>
      <c r="E62" s="30"/>
    </row>
    <row r="63" spans="1:5">
      <c r="C63" s="30"/>
      <c r="D63" s="30"/>
      <c r="E63" s="30"/>
    </row>
    <row r="64" spans="1:5">
      <c r="C64" s="30"/>
      <c r="D64" s="30"/>
      <c r="E64" s="30"/>
    </row>
    <row r="65" spans="3:5">
      <c r="C65" s="30"/>
      <c r="D65" s="30"/>
      <c r="E65" s="30"/>
    </row>
    <row r="66" spans="3:5">
      <c r="C66" s="30"/>
      <c r="D66" s="30"/>
      <c r="E66" s="30"/>
    </row>
    <row r="67" spans="3:5">
      <c r="C67" s="30"/>
      <c r="D67" s="30"/>
      <c r="E67" s="30"/>
    </row>
    <row r="68" spans="3:5">
      <c r="C68" s="30"/>
      <c r="D68" s="30"/>
      <c r="E68" s="30"/>
    </row>
    <row r="69" spans="3:5">
      <c r="C69" s="30"/>
      <c r="D69" s="30"/>
      <c r="E69" s="30"/>
    </row>
    <row r="70" spans="3:5">
      <c r="C70" s="30"/>
      <c r="D70" s="30"/>
      <c r="E70" s="30"/>
    </row>
    <row r="71" spans="3:5">
      <c r="C71" s="30"/>
      <c r="D71" s="30"/>
      <c r="E71" s="30"/>
    </row>
    <row r="72" spans="3:5">
      <c r="C72" s="30"/>
      <c r="D72" s="30"/>
      <c r="E72" s="30"/>
    </row>
    <row r="73" spans="3:5">
      <c r="C73" s="30"/>
      <c r="D73" s="30"/>
      <c r="E73" s="30"/>
    </row>
    <row r="74" spans="3:5">
      <c r="C74" s="30"/>
      <c r="D74" s="30"/>
      <c r="E74" s="30"/>
    </row>
    <row r="75" spans="3:5">
      <c r="C75" s="30"/>
      <c r="D75" s="30"/>
      <c r="E75" s="30"/>
    </row>
    <row r="76" spans="3:5">
      <c r="C76" s="30"/>
      <c r="D76" s="30"/>
      <c r="E76" s="30"/>
    </row>
    <row r="77" spans="3:5">
      <c r="C77" s="30"/>
      <c r="D77" s="30"/>
      <c r="E77" s="30"/>
    </row>
    <row r="78" spans="3:5">
      <c r="C78" s="30"/>
      <c r="D78" s="30"/>
      <c r="E78" s="30"/>
    </row>
    <row r="79" spans="3:5">
      <c r="C79" s="30"/>
      <c r="D79" s="30"/>
      <c r="E79" s="30"/>
    </row>
    <row r="80" spans="3:5">
      <c r="C80" s="30"/>
      <c r="D80" s="30"/>
      <c r="E80" s="30"/>
    </row>
    <row r="81" spans="3:5">
      <c r="C81" s="30"/>
      <c r="D81" s="30"/>
      <c r="E81" s="30"/>
    </row>
    <row r="82" spans="3:5">
      <c r="C82" s="30"/>
      <c r="D82" s="30"/>
      <c r="E82" s="30"/>
    </row>
    <row r="83" spans="3:5">
      <c r="C83" s="30"/>
      <c r="D83" s="30"/>
      <c r="E83" s="30"/>
    </row>
    <row r="84" spans="3:5">
      <c r="C84" s="30"/>
      <c r="D84" s="30"/>
      <c r="E84" s="30"/>
    </row>
    <row r="85" spans="3:5">
      <c r="C85" s="30"/>
      <c r="D85" s="30"/>
      <c r="E85" s="30"/>
    </row>
    <row r="86" spans="3:5">
      <c r="C86" s="30"/>
      <c r="D86" s="30"/>
      <c r="E86" s="30"/>
    </row>
    <row r="87" spans="3:5">
      <c r="C87" s="30"/>
      <c r="D87" s="30"/>
      <c r="E87" s="30"/>
    </row>
    <row r="88" spans="3:5">
      <c r="C88" s="30"/>
      <c r="D88" s="30"/>
      <c r="E88" s="30"/>
    </row>
    <row r="89" spans="3:5">
      <c r="C89" s="30"/>
      <c r="D89" s="30"/>
      <c r="E89" s="30"/>
    </row>
    <row r="90" spans="3:5">
      <c r="C90" s="30"/>
      <c r="D90" s="30"/>
      <c r="E90" s="30"/>
    </row>
    <row r="91" spans="3:5">
      <c r="C91" s="30"/>
      <c r="D91" s="30"/>
      <c r="E91" s="30"/>
    </row>
    <row r="92" spans="3:5">
      <c r="C92" s="30"/>
      <c r="D92" s="30"/>
      <c r="E92" s="30"/>
    </row>
    <row r="93" spans="3:5">
      <c r="C93" s="30"/>
      <c r="D93" s="30"/>
      <c r="E93" s="30"/>
    </row>
    <row r="94" spans="3:5">
      <c r="C94" s="30"/>
      <c r="D94" s="30"/>
      <c r="E94" s="30"/>
    </row>
    <row r="95" spans="3:5">
      <c r="C95" s="30"/>
      <c r="D95" s="30"/>
      <c r="E95" s="30"/>
    </row>
    <row r="96" spans="3:5">
      <c r="C96" s="30"/>
      <c r="D96" s="30"/>
      <c r="E96" s="30"/>
    </row>
    <row r="97" spans="3:5">
      <c r="C97" s="30"/>
      <c r="D97" s="30"/>
      <c r="E97" s="30"/>
    </row>
    <row r="98" spans="3:5">
      <c r="C98" s="30"/>
      <c r="D98" s="30"/>
      <c r="E98" s="30"/>
    </row>
    <row r="99" spans="3:5">
      <c r="C99" s="30"/>
      <c r="D99" s="30"/>
      <c r="E99" s="30"/>
    </row>
    <row r="100" spans="3:5">
      <c r="C100" s="30"/>
      <c r="D100" s="30"/>
      <c r="E100" s="30"/>
    </row>
    <row r="101" spans="3:5">
      <c r="C101" s="30"/>
      <c r="D101" s="30"/>
      <c r="E101" s="30"/>
    </row>
    <row r="102" spans="3:5">
      <c r="C102" s="30"/>
      <c r="D102" s="30"/>
      <c r="E102" s="30"/>
    </row>
    <row r="103" spans="3:5">
      <c r="C103" s="30"/>
      <c r="D103" s="30"/>
      <c r="E103" s="30"/>
    </row>
    <row r="104" spans="3:5">
      <c r="C104" s="30"/>
      <c r="D104" s="30"/>
      <c r="E104" s="30"/>
    </row>
    <row r="105" spans="3:5">
      <c r="C105" s="30"/>
      <c r="D105" s="30"/>
      <c r="E105" s="30"/>
    </row>
    <row r="106" spans="3:5">
      <c r="C106" s="30"/>
      <c r="D106" s="30"/>
      <c r="E106" s="30"/>
    </row>
    <row r="107" spans="3:5">
      <c r="C107" s="30"/>
      <c r="D107" s="30"/>
      <c r="E107" s="30"/>
    </row>
    <row r="108" spans="3:5">
      <c r="C108" s="30"/>
      <c r="D108" s="30"/>
      <c r="E108" s="30"/>
    </row>
    <row r="109" spans="3:5">
      <c r="C109" s="30"/>
      <c r="D109" s="30"/>
      <c r="E109" s="30"/>
    </row>
    <row r="110" spans="3:5">
      <c r="C110" s="30"/>
      <c r="D110" s="30"/>
      <c r="E110" s="30"/>
    </row>
    <row r="111" spans="3:5">
      <c r="C111" s="30"/>
      <c r="D111" s="30"/>
      <c r="E111" s="30"/>
    </row>
    <row r="112" spans="3:5">
      <c r="C112" s="30"/>
      <c r="D112" s="30"/>
      <c r="E112" s="30"/>
    </row>
    <row r="113" spans="3:5">
      <c r="C113" s="30"/>
      <c r="D113" s="30"/>
      <c r="E113" s="30"/>
    </row>
    <row r="114" spans="3:5">
      <c r="C114" s="30"/>
      <c r="D114" s="30"/>
      <c r="E114" s="30"/>
    </row>
    <row r="115" spans="3:5">
      <c r="C115" s="30"/>
      <c r="D115" s="30"/>
      <c r="E115" s="30"/>
    </row>
    <row r="116" spans="3:5">
      <c r="C116" s="30"/>
      <c r="D116" s="30"/>
      <c r="E116" s="30"/>
    </row>
    <row r="117" spans="3:5">
      <c r="C117" s="30"/>
      <c r="D117" s="30"/>
      <c r="E117" s="30"/>
    </row>
    <row r="118" spans="3:5">
      <c r="C118" s="30"/>
      <c r="D118" s="30"/>
      <c r="E118" s="30"/>
    </row>
    <row r="119" spans="3:5">
      <c r="C119" s="30"/>
      <c r="D119" s="30"/>
      <c r="E119" s="30"/>
    </row>
    <row r="120" spans="3:5">
      <c r="C120" s="30"/>
      <c r="D120" s="30"/>
      <c r="E120" s="30"/>
    </row>
    <row r="121" spans="3:5">
      <c r="C121" s="30"/>
      <c r="D121" s="30"/>
      <c r="E121" s="30"/>
    </row>
    <row r="122" spans="3:5">
      <c r="C122" s="30"/>
      <c r="D122" s="30"/>
      <c r="E122" s="30"/>
    </row>
    <row r="123" spans="3:5">
      <c r="C123" s="30"/>
      <c r="D123" s="30"/>
      <c r="E123" s="30"/>
    </row>
    <row r="124" spans="3:5">
      <c r="C124" s="30"/>
      <c r="D124" s="30"/>
      <c r="E124" s="30"/>
    </row>
    <row r="125" spans="3:5">
      <c r="C125" s="30"/>
      <c r="D125" s="30"/>
      <c r="E125" s="30"/>
    </row>
    <row r="126" spans="3:5">
      <c r="C126" s="30"/>
      <c r="D126" s="30"/>
      <c r="E126" s="30"/>
    </row>
    <row r="127" spans="3:5">
      <c r="C127" s="30"/>
      <c r="D127" s="30"/>
      <c r="E127" s="30"/>
    </row>
    <row r="128" spans="3:5">
      <c r="C128" s="30"/>
      <c r="D128" s="30"/>
      <c r="E128" s="30"/>
    </row>
    <row r="129" spans="3:5">
      <c r="C129" s="30"/>
      <c r="D129" s="30"/>
      <c r="E129" s="30"/>
    </row>
    <row r="130" spans="3:5">
      <c r="C130" s="30"/>
      <c r="D130" s="30"/>
      <c r="E130" s="30"/>
    </row>
    <row r="131" spans="3:5">
      <c r="C131" s="30"/>
      <c r="D131" s="30"/>
      <c r="E131" s="30"/>
    </row>
    <row r="132" spans="3:5">
      <c r="C132" s="30"/>
      <c r="D132" s="30"/>
      <c r="E132" s="30"/>
    </row>
    <row r="133" spans="3:5">
      <c r="C133" s="30"/>
      <c r="D133" s="30"/>
      <c r="E133" s="30"/>
    </row>
    <row r="134" spans="3:5">
      <c r="C134" s="30"/>
      <c r="D134" s="30"/>
      <c r="E134" s="30"/>
    </row>
    <row r="135" spans="3:5">
      <c r="C135" s="30"/>
      <c r="D135" s="30"/>
      <c r="E135" s="30"/>
    </row>
    <row r="136" spans="3:5">
      <c r="C136" s="30"/>
      <c r="D136" s="30"/>
      <c r="E136" s="30"/>
    </row>
    <row r="137" spans="3:5">
      <c r="C137" s="30"/>
      <c r="D137" s="30"/>
      <c r="E137" s="30"/>
    </row>
    <row r="138" spans="3:5">
      <c r="C138" s="30"/>
      <c r="D138" s="30"/>
      <c r="E138" s="30"/>
    </row>
    <row r="139" spans="3:5">
      <c r="C139" s="30"/>
      <c r="D139" s="30"/>
      <c r="E139" s="30"/>
    </row>
    <row r="140" spans="3:5">
      <c r="C140" s="30"/>
      <c r="D140" s="30"/>
      <c r="E140" s="30"/>
    </row>
    <row r="141" spans="3:5">
      <c r="C141" s="30"/>
      <c r="D141" s="30"/>
      <c r="E141" s="30"/>
    </row>
    <row r="142" spans="3:5">
      <c r="C142" s="30"/>
      <c r="D142" s="30"/>
      <c r="E142" s="30"/>
    </row>
    <row r="143" spans="3:5">
      <c r="C143" s="30"/>
      <c r="D143" s="30"/>
      <c r="E143" s="30"/>
    </row>
    <row r="144" spans="3:5">
      <c r="C144" s="30"/>
      <c r="D144" s="30"/>
      <c r="E144" s="30"/>
    </row>
    <row r="145" spans="3:5">
      <c r="C145" s="30"/>
      <c r="D145" s="30"/>
      <c r="E145" s="30"/>
    </row>
    <row r="146" spans="3:5">
      <c r="D146" s="29"/>
    </row>
  </sheetData>
  <hyperlinks>
    <hyperlink ref="A4" location="Par914" display="Par914"/>
    <hyperlink ref="A26" location="Par912" display="Par912"/>
    <hyperlink ref="A27" location="Par912" display="Par912"/>
    <hyperlink ref="A41" location="Par912" display="Par912"/>
    <hyperlink ref="A50" location="Par912" display="Par912"/>
    <hyperlink ref="A51" location="Par912" display="Par912"/>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sheetPr>
    <tabColor rgb="FFC00000"/>
  </sheetPr>
  <dimension ref="A2:H80"/>
  <sheetViews>
    <sheetView zoomScaleNormal="100" workbookViewId="0">
      <selection activeCell="A2" sqref="A2:D2"/>
    </sheetView>
  </sheetViews>
  <sheetFormatPr defaultRowHeight="15"/>
  <cols>
    <col min="1" max="1" width="10.140625" style="23" bestFit="1" customWidth="1"/>
    <col min="2" max="2" width="9.140625" style="40"/>
    <col min="3" max="3" width="69.28515625" style="39" customWidth="1"/>
    <col min="6" max="6" width="15.7109375" customWidth="1"/>
  </cols>
  <sheetData>
    <row r="2" spans="1:8">
      <c r="A2" s="132" t="s">
        <v>1854</v>
      </c>
      <c r="B2" s="145"/>
      <c r="C2" s="145"/>
      <c r="D2" s="145"/>
    </row>
    <row r="3" spans="1:8">
      <c r="A3" s="35" t="s">
        <v>1527</v>
      </c>
      <c r="B3" s="132" t="s">
        <v>1528</v>
      </c>
      <c r="C3" s="132"/>
      <c r="D3" s="35" t="s">
        <v>1529</v>
      </c>
    </row>
    <row r="4" spans="1:8" ht="45">
      <c r="A4" s="57" t="s">
        <v>921</v>
      </c>
      <c r="B4" s="35" t="s">
        <v>1822</v>
      </c>
      <c r="C4" s="34" t="s">
        <v>925</v>
      </c>
      <c r="D4" s="65"/>
      <c r="F4" s="111" t="s">
        <v>2011</v>
      </c>
      <c r="G4" s="112" t="s">
        <v>2012</v>
      </c>
      <c r="H4" s="113" t="s">
        <v>2013</v>
      </c>
    </row>
    <row r="5" spans="1:8" ht="30">
      <c r="A5" s="57"/>
      <c r="B5" s="35" t="s">
        <v>1823</v>
      </c>
      <c r="C5" s="34" t="s">
        <v>924</v>
      </c>
      <c r="D5" s="65"/>
    </row>
    <row r="6" spans="1:8" ht="75">
      <c r="A6" s="57" t="s">
        <v>926</v>
      </c>
      <c r="B6" s="35" t="s">
        <v>1749</v>
      </c>
      <c r="C6" s="34" t="s">
        <v>928</v>
      </c>
      <c r="D6" s="65"/>
    </row>
    <row r="7" spans="1:8" ht="45">
      <c r="A7" s="57"/>
      <c r="B7" s="35" t="s">
        <v>442</v>
      </c>
      <c r="C7" s="34" t="s">
        <v>927</v>
      </c>
      <c r="D7" s="65"/>
    </row>
    <row r="8" spans="1:8" ht="45">
      <c r="A8" s="57" t="s">
        <v>929</v>
      </c>
      <c r="B8" s="35" t="s">
        <v>1824</v>
      </c>
      <c r="C8" s="34" t="s">
        <v>935</v>
      </c>
      <c r="D8" s="65"/>
    </row>
    <row r="9" spans="1:8" ht="60">
      <c r="A9" s="57"/>
      <c r="B9" s="35" t="s">
        <v>1825</v>
      </c>
      <c r="C9" s="34" t="s">
        <v>934</v>
      </c>
      <c r="D9" s="65"/>
    </row>
    <row r="10" spans="1:8" ht="60">
      <c r="A10" s="57"/>
      <c r="B10" s="35" t="s">
        <v>1826</v>
      </c>
      <c r="C10" s="34" t="s">
        <v>933</v>
      </c>
      <c r="D10" s="65"/>
    </row>
    <row r="11" spans="1:8" ht="60">
      <c r="A11" s="57" t="s">
        <v>936</v>
      </c>
      <c r="B11" s="35" t="s">
        <v>1827</v>
      </c>
      <c r="C11" s="34" t="s">
        <v>938</v>
      </c>
      <c r="D11" s="65"/>
    </row>
    <row r="12" spans="1:8" ht="30">
      <c r="A12" s="57" t="s">
        <v>939</v>
      </c>
      <c r="B12" s="35" t="s">
        <v>1790</v>
      </c>
      <c r="C12" s="34" t="s">
        <v>949</v>
      </c>
      <c r="D12" s="65"/>
    </row>
    <row r="13" spans="1:8" ht="30">
      <c r="A13" s="57"/>
      <c r="B13" s="35" t="s">
        <v>1792</v>
      </c>
      <c r="C13" s="34" t="s">
        <v>948</v>
      </c>
      <c r="D13" s="65"/>
    </row>
    <row r="14" spans="1:8" ht="30">
      <c r="A14" s="57"/>
      <c r="B14" s="35" t="s">
        <v>1828</v>
      </c>
      <c r="C14" s="34" t="s">
        <v>947</v>
      </c>
      <c r="D14" s="65"/>
    </row>
    <row r="15" spans="1:8" ht="45">
      <c r="A15" s="57"/>
      <c r="B15" s="35" t="s">
        <v>1829</v>
      </c>
      <c r="C15" s="34" t="s">
        <v>946</v>
      </c>
      <c r="D15" s="65"/>
    </row>
    <row r="16" spans="1:8" ht="45">
      <c r="A16" s="57"/>
      <c r="B16" s="35" t="s">
        <v>1830</v>
      </c>
      <c r="C16" s="34" t="s">
        <v>945</v>
      </c>
      <c r="D16" s="65"/>
    </row>
    <row r="17" spans="1:4" ht="45">
      <c r="A17" s="57"/>
      <c r="B17" s="35" t="s">
        <v>1831</v>
      </c>
      <c r="C17" s="34" t="s">
        <v>944</v>
      </c>
      <c r="D17" s="65"/>
    </row>
    <row r="18" spans="1:4" ht="105">
      <c r="A18" s="57" t="s">
        <v>950</v>
      </c>
      <c r="B18" s="35" t="s">
        <v>1832</v>
      </c>
      <c r="C18" s="34" t="s">
        <v>955</v>
      </c>
      <c r="D18" s="65"/>
    </row>
    <row r="19" spans="1:4" ht="105">
      <c r="A19" s="57"/>
      <c r="B19" s="35" t="s">
        <v>1833</v>
      </c>
      <c r="C19" s="34" t="s">
        <v>954</v>
      </c>
      <c r="D19" s="65"/>
    </row>
    <row r="20" spans="1:4" ht="90">
      <c r="A20" s="57"/>
      <c r="B20" s="35" t="s">
        <v>406</v>
      </c>
      <c r="C20" s="34" t="s">
        <v>953</v>
      </c>
      <c r="D20" s="65"/>
    </row>
    <row r="21" spans="1:4" ht="90">
      <c r="A21" s="57" t="s">
        <v>956</v>
      </c>
      <c r="B21" s="35" t="s">
        <v>1834</v>
      </c>
      <c r="C21" s="34" t="s">
        <v>958</v>
      </c>
      <c r="D21" s="65"/>
    </row>
    <row r="22" spans="1:4" ht="90">
      <c r="A22" s="57" t="s">
        <v>959</v>
      </c>
      <c r="B22" s="35" t="s">
        <v>1835</v>
      </c>
      <c r="C22" s="34" t="s">
        <v>962</v>
      </c>
      <c r="D22" s="65"/>
    </row>
    <row r="23" spans="1:4" ht="90">
      <c r="A23" s="57"/>
      <c r="B23" s="35" t="s">
        <v>961</v>
      </c>
      <c r="C23" s="34" t="s">
        <v>953</v>
      </c>
      <c r="D23" s="65"/>
    </row>
    <row r="24" spans="1:4" ht="45">
      <c r="A24" s="57" t="s">
        <v>963</v>
      </c>
      <c r="B24" s="35" t="s">
        <v>756</v>
      </c>
      <c r="C24" s="34" t="s">
        <v>935</v>
      </c>
      <c r="D24" s="65"/>
    </row>
    <row r="25" spans="1:4" ht="60">
      <c r="A25" s="57"/>
      <c r="B25" s="35" t="s">
        <v>751</v>
      </c>
      <c r="C25" s="34" t="s">
        <v>965</v>
      </c>
      <c r="D25" s="65"/>
    </row>
    <row r="26" spans="1:4" ht="60">
      <c r="A26" s="57"/>
      <c r="B26" s="35" t="s">
        <v>757</v>
      </c>
      <c r="C26" s="34" t="s">
        <v>964</v>
      </c>
      <c r="D26" s="65"/>
    </row>
    <row r="27" spans="1:4">
      <c r="A27" s="57" t="s">
        <v>966</v>
      </c>
      <c r="B27" s="35" t="s">
        <v>1567</v>
      </c>
      <c r="C27" s="34" t="s">
        <v>1568</v>
      </c>
      <c r="D27" s="47" t="e">
        <f>((D28/D29)/12)*1000</f>
        <v>#DIV/0!</v>
      </c>
    </row>
    <row r="28" spans="1:4" ht="75">
      <c r="A28" s="57"/>
      <c r="B28" s="35" t="s">
        <v>1670</v>
      </c>
      <c r="C28" s="34" t="s">
        <v>969</v>
      </c>
      <c r="D28" s="65"/>
    </row>
    <row r="29" spans="1:4" ht="75">
      <c r="A29" s="57"/>
      <c r="B29" s="35" t="s">
        <v>1774</v>
      </c>
      <c r="C29" s="34" t="s">
        <v>968</v>
      </c>
      <c r="D29" s="65"/>
    </row>
    <row r="30" spans="1:4" ht="30">
      <c r="A30" s="57"/>
      <c r="B30" s="35" t="s">
        <v>774</v>
      </c>
      <c r="C30" s="34" t="s">
        <v>775</v>
      </c>
      <c r="D30" s="65"/>
    </row>
    <row r="31" spans="1:4" ht="150">
      <c r="A31" s="57" t="s">
        <v>970</v>
      </c>
      <c r="B31" s="35" t="s">
        <v>1836</v>
      </c>
      <c r="C31" s="34" t="s">
        <v>974</v>
      </c>
      <c r="D31" s="65"/>
    </row>
    <row r="32" spans="1:4" ht="90">
      <c r="A32" s="57"/>
      <c r="B32" s="35" t="s">
        <v>1837</v>
      </c>
      <c r="C32" s="34" t="s">
        <v>973</v>
      </c>
      <c r="D32" s="65"/>
    </row>
    <row r="33" spans="1:4" ht="120">
      <c r="A33" s="57" t="s">
        <v>975</v>
      </c>
      <c r="B33" s="35" t="s">
        <v>1838</v>
      </c>
      <c r="C33" s="34" t="s">
        <v>978</v>
      </c>
      <c r="D33" s="65"/>
    </row>
    <row r="34" spans="1:4" ht="120">
      <c r="A34" s="57"/>
      <c r="B34" s="35" t="s">
        <v>1837</v>
      </c>
      <c r="C34" s="34" t="s">
        <v>977</v>
      </c>
      <c r="D34" s="65"/>
    </row>
    <row r="35" spans="1:4" ht="60">
      <c r="A35" s="57" t="s">
        <v>979</v>
      </c>
      <c r="B35" s="35" t="s">
        <v>1779</v>
      </c>
      <c r="C35" s="34" t="s">
        <v>981</v>
      </c>
      <c r="D35" s="65"/>
    </row>
    <row r="36" spans="1:4" ht="45">
      <c r="A36" s="57"/>
      <c r="B36" s="35" t="s">
        <v>1780</v>
      </c>
      <c r="C36" s="34" t="s">
        <v>980</v>
      </c>
      <c r="D36" s="65"/>
    </row>
    <row r="37" spans="1:4" ht="90">
      <c r="A37" s="57" t="s">
        <v>982</v>
      </c>
      <c r="B37" s="35" t="s">
        <v>1781</v>
      </c>
      <c r="C37" s="34" t="s">
        <v>984</v>
      </c>
      <c r="D37" s="65"/>
    </row>
    <row r="38" spans="1:4">
      <c r="A38" s="57"/>
      <c r="B38" s="35" t="s">
        <v>1571</v>
      </c>
      <c r="C38" s="34" t="s">
        <v>1558</v>
      </c>
      <c r="D38" s="47">
        <f>D41*200/1000</f>
        <v>0</v>
      </c>
    </row>
    <row r="39" spans="1:4">
      <c r="A39" s="57"/>
      <c r="B39" s="35" t="s">
        <v>756</v>
      </c>
      <c r="C39" s="34" t="s">
        <v>1569</v>
      </c>
      <c r="D39" s="65"/>
    </row>
    <row r="40" spans="1:4">
      <c r="A40" s="57"/>
      <c r="B40" s="35" t="s">
        <v>751</v>
      </c>
      <c r="C40" s="34" t="s">
        <v>1570</v>
      </c>
      <c r="D40" s="65"/>
    </row>
    <row r="41" spans="1:4" ht="45">
      <c r="A41" s="57"/>
      <c r="B41" s="35" t="s">
        <v>796</v>
      </c>
      <c r="C41" s="34" t="s">
        <v>983</v>
      </c>
      <c r="D41" s="47">
        <f>(D39+0.1*D40)*0.9</f>
        <v>0</v>
      </c>
    </row>
    <row r="42" spans="1:4" ht="60">
      <c r="A42" s="57" t="s">
        <v>985</v>
      </c>
      <c r="B42" s="35" t="s">
        <v>1782</v>
      </c>
      <c r="C42" s="34" t="s">
        <v>988</v>
      </c>
      <c r="D42" s="65"/>
    </row>
    <row r="43" spans="1:4" ht="60">
      <c r="A43" s="57"/>
      <c r="B43" s="35" t="s">
        <v>1783</v>
      </c>
      <c r="C43" s="34" t="s">
        <v>987</v>
      </c>
      <c r="D43" s="65"/>
    </row>
    <row r="44" spans="1:4" ht="60">
      <c r="A44" s="57"/>
      <c r="B44" s="35" t="s">
        <v>521</v>
      </c>
      <c r="C44" s="34" t="s">
        <v>986</v>
      </c>
      <c r="D44" s="65"/>
    </row>
    <row r="45" spans="1:4" ht="60">
      <c r="A45" s="57" t="s">
        <v>989</v>
      </c>
      <c r="B45" s="35" t="s">
        <v>1784</v>
      </c>
      <c r="C45" s="34" t="s">
        <v>991</v>
      </c>
      <c r="D45" s="65"/>
    </row>
    <row r="46" spans="1:4" ht="45">
      <c r="A46" s="57"/>
      <c r="B46" s="35" t="s">
        <v>811</v>
      </c>
      <c r="C46" s="34" t="s">
        <v>990</v>
      </c>
      <c r="D46" s="65"/>
    </row>
    <row r="47" spans="1:4" ht="75">
      <c r="A47" s="57" t="s">
        <v>992</v>
      </c>
      <c r="B47" s="35" t="s">
        <v>406</v>
      </c>
      <c r="C47" s="34" t="s">
        <v>993</v>
      </c>
      <c r="D47" s="65"/>
    </row>
    <row r="48" spans="1:4" ht="105">
      <c r="A48" s="57" t="s">
        <v>994</v>
      </c>
      <c r="B48" s="35" t="s">
        <v>1788</v>
      </c>
      <c r="C48" s="34" t="s">
        <v>996</v>
      </c>
      <c r="D48" s="65"/>
    </row>
    <row r="49" spans="1:4" ht="45">
      <c r="A49" s="57"/>
      <c r="B49" s="35" t="s">
        <v>822</v>
      </c>
      <c r="C49" s="34" t="s">
        <v>995</v>
      </c>
      <c r="D49" s="65"/>
    </row>
    <row r="50" spans="1:4" ht="45">
      <c r="A50" s="57" t="s">
        <v>997</v>
      </c>
      <c r="B50" s="35" t="s">
        <v>1839</v>
      </c>
      <c r="C50" s="34" t="s">
        <v>999</v>
      </c>
      <c r="D50" s="65"/>
    </row>
    <row r="51" spans="1:4" ht="45">
      <c r="A51" s="57"/>
      <c r="B51" s="35" t="s">
        <v>442</v>
      </c>
      <c r="C51" s="34" t="s">
        <v>927</v>
      </c>
      <c r="D51" s="65"/>
    </row>
    <row r="52" spans="1:4" ht="60">
      <c r="A52" s="57" t="s">
        <v>1000</v>
      </c>
      <c r="B52" s="35" t="s">
        <v>1795</v>
      </c>
      <c r="C52" s="34" t="s">
        <v>1002</v>
      </c>
      <c r="D52" s="65"/>
    </row>
    <row r="53" spans="1:4" ht="45">
      <c r="A53" s="57"/>
      <c r="B53" s="35" t="s">
        <v>1779</v>
      </c>
      <c r="C53" s="34" t="s">
        <v>1001</v>
      </c>
      <c r="D53" s="65"/>
    </row>
    <row r="54" spans="1:4" ht="45">
      <c r="A54" s="57" t="s">
        <v>1003</v>
      </c>
      <c r="B54" s="35" t="s">
        <v>1840</v>
      </c>
      <c r="C54" s="34" t="s">
        <v>1007</v>
      </c>
      <c r="D54" s="65"/>
    </row>
    <row r="55" spans="1:4" ht="60">
      <c r="A55" s="57"/>
      <c r="B55" s="35" t="s">
        <v>1841</v>
      </c>
      <c r="C55" s="34" t="s">
        <v>1006</v>
      </c>
      <c r="D55" s="65"/>
    </row>
    <row r="56" spans="1:4" ht="90">
      <c r="A56" s="57" t="s">
        <v>1008</v>
      </c>
      <c r="B56" s="35" t="s">
        <v>1842</v>
      </c>
      <c r="C56" s="34" t="s">
        <v>1012</v>
      </c>
      <c r="D56" s="65"/>
    </row>
    <row r="57" spans="1:4" ht="75">
      <c r="A57" s="57"/>
      <c r="B57" s="35" t="s">
        <v>1843</v>
      </c>
      <c r="C57" s="34" t="s">
        <v>1011</v>
      </c>
      <c r="D57" s="65"/>
    </row>
    <row r="58" spans="1:4" ht="60">
      <c r="A58" s="57" t="s">
        <v>1015</v>
      </c>
      <c r="B58" s="35" t="s">
        <v>1814</v>
      </c>
      <c r="C58" s="34" t="s">
        <v>1017</v>
      </c>
      <c r="D58" s="65"/>
    </row>
    <row r="59" spans="1:4" ht="30">
      <c r="A59" s="57"/>
      <c r="B59" s="35" t="s">
        <v>442</v>
      </c>
      <c r="C59" s="34" t="s">
        <v>1016</v>
      </c>
      <c r="D59" s="65"/>
    </row>
    <row r="60" spans="1:4" ht="60">
      <c r="A60" s="57" t="s">
        <v>1018</v>
      </c>
      <c r="B60" s="35" t="s">
        <v>1019</v>
      </c>
      <c r="C60" s="34" t="s">
        <v>1021</v>
      </c>
      <c r="D60" s="65"/>
    </row>
    <row r="61" spans="1:4" ht="45">
      <c r="A61" s="57"/>
      <c r="B61" s="35" t="s">
        <v>1843</v>
      </c>
      <c r="C61" s="34" t="s">
        <v>1020</v>
      </c>
      <c r="D61" s="65"/>
    </row>
    <row r="62" spans="1:4" ht="60">
      <c r="A62" s="57" t="s">
        <v>1022</v>
      </c>
      <c r="B62" s="35" t="s">
        <v>1019</v>
      </c>
      <c r="C62" s="34" t="s">
        <v>1027</v>
      </c>
      <c r="D62" s="65"/>
    </row>
    <row r="63" spans="1:4" ht="60">
      <c r="A63" s="57"/>
      <c r="B63" s="35" t="s">
        <v>1844</v>
      </c>
      <c r="C63" s="34" t="s">
        <v>1026</v>
      </c>
      <c r="D63" s="65"/>
    </row>
    <row r="64" spans="1:4" ht="60">
      <c r="A64" s="57"/>
      <c r="B64" s="35" t="s">
        <v>1845</v>
      </c>
      <c r="C64" s="34" t="s">
        <v>1025</v>
      </c>
      <c r="D64" s="65"/>
    </row>
    <row r="65" spans="1:4" ht="105">
      <c r="A65" s="57" t="s">
        <v>1028</v>
      </c>
      <c r="B65" s="35" t="s">
        <v>1846</v>
      </c>
      <c r="C65" s="34" t="s">
        <v>1031</v>
      </c>
      <c r="D65" s="65"/>
    </row>
    <row r="66" spans="1:4" ht="105">
      <c r="A66" s="57"/>
      <c r="B66" s="35" t="s">
        <v>961</v>
      </c>
      <c r="C66" s="34" t="s">
        <v>1030</v>
      </c>
      <c r="D66" s="65"/>
    </row>
    <row r="67" spans="1:4" ht="90">
      <c r="A67" s="57" t="s">
        <v>1032</v>
      </c>
      <c r="B67" s="35" t="s">
        <v>1847</v>
      </c>
      <c r="C67" s="34" t="s">
        <v>1036</v>
      </c>
      <c r="D67" s="65"/>
    </row>
    <row r="68" spans="1:4" ht="90">
      <c r="A68" s="57"/>
      <c r="B68" s="35" t="s">
        <v>1034</v>
      </c>
      <c r="C68" s="34" t="s">
        <v>1035</v>
      </c>
      <c r="D68" s="65"/>
    </row>
    <row r="69" spans="1:4" ht="60">
      <c r="A69" s="57" t="s">
        <v>1037</v>
      </c>
      <c r="B69" s="35" t="s">
        <v>1770</v>
      </c>
      <c r="C69" s="34" t="s">
        <v>1041</v>
      </c>
      <c r="D69" s="65"/>
    </row>
    <row r="70" spans="1:4" ht="60">
      <c r="A70" s="57"/>
      <c r="B70" s="35" t="s">
        <v>1771</v>
      </c>
      <c r="C70" s="34" t="s">
        <v>1040</v>
      </c>
      <c r="D70" s="65"/>
    </row>
    <row r="71" spans="1:4" ht="45">
      <c r="A71" s="57"/>
      <c r="B71" s="35" t="s">
        <v>1790</v>
      </c>
      <c r="C71" s="34" t="s">
        <v>1039</v>
      </c>
      <c r="D71" s="65"/>
    </row>
    <row r="72" spans="1:4" ht="45">
      <c r="A72" s="57"/>
      <c r="B72" s="35" t="s">
        <v>1792</v>
      </c>
      <c r="C72" s="34" t="s">
        <v>1038</v>
      </c>
      <c r="D72" s="65"/>
    </row>
    <row r="73" spans="1:4" ht="60">
      <c r="A73" s="57" t="s">
        <v>1042</v>
      </c>
      <c r="B73" s="35" t="s">
        <v>1848</v>
      </c>
      <c r="C73" s="34" t="s">
        <v>1047</v>
      </c>
      <c r="D73" s="65"/>
    </row>
    <row r="74" spans="1:4" ht="45">
      <c r="A74" s="57"/>
      <c r="B74" s="35" t="s">
        <v>1756</v>
      </c>
      <c r="C74" s="34" t="s">
        <v>1039</v>
      </c>
      <c r="D74" s="65"/>
    </row>
    <row r="75" spans="1:4" ht="45">
      <c r="A75" s="57"/>
      <c r="B75" s="35" t="s">
        <v>1849</v>
      </c>
      <c r="C75" s="34" t="s">
        <v>1046</v>
      </c>
      <c r="D75" s="65"/>
    </row>
    <row r="76" spans="1:4" ht="45">
      <c r="A76" s="57"/>
      <c r="B76" s="35" t="s">
        <v>1045</v>
      </c>
      <c r="C76" s="34" t="s">
        <v>1038</v>
      </c>
      <c r="D76" s="65"/>
    </row>
    <row r="77" spans="1:4" ht="60">
      <c r="A77" s="57" t="s">
        <v>1048</v>
      </c>
      <c r="B77" s="35" t="s">
        <v>1850</v>
      </c>
      <c r="C77" s="34" t="s">
        <v>1052</v>
      </c>
      <c r="D77" s="65"/>
    </row>
    <row r="78" spans="1:4" ht="45">
      <c r="A78" s="57"/>
      <c r="B78" s="35" t="s">
        <v>1756</v>
      </c>
      <c r="C78" s="34" t="s">
        <v>1039</v>
      </c>
      <c r="D78" s="65"/>
    </row>
    <row r="79" spans="1:4" ht="45">
      <c r="A79" s="57"/>
      <c r="B79" s="35" t="s">
        <v>1851</v>
      </c>
      <c r="C79" s="34" t="s">
        <v>1051</v>
      </c>
      <c r="D79" s="65"/>
    </row>
    <row r="80" spans="1:4" ht="45">
      <c r="A80" s="57"/>
      <c r="B80" s="35" t="s">
        <v>1758</v>
      </c>
      <c r="C80" s="34" t="s">
        <v>1038</v>
      </c>
      <c r="D80" s="65"/>
    </row>
  </sheetData>
  <mergeCells count="2">
    <mergeCell ref="B3:C3"/>
    <mergeCell ref="A2:D2"/>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sheetPr>
    <tabColor theme="6" tint="-0.249977111117893"/>
  </sheetPr>
  <dimension ref="A1:E125"/>
  <sheetViews>
    <sheetView zoomScale="70" zoomScaleNormal="70" workbookViewId="0">
      <selection activeCell="A27" sqref="A27:A28"/>
    </sheetView>
  </sheetViews>
  <sheetFormatPr defaultColWidth="9.140625" defaultRowHeight="15"/>
  <cols>
    <col min="1" max="1" width="95.42578125" style="43" customWidth="1"/>
    <col min="2" max="2" width="16.85546875" style="43" customWidth="1"/>
    <col min="3" max="3" width="67.28515625" style="43" customWidth="1"/>
    <col min="4" max="4" width="25.28515625" style="50" customWidth="1"/>
    <col min="5" max="6" width="16.85546875" style="43" customWidth="1"/>
    <col min="7" max="12" width="9.140625" style="43"/>
    <col min="13" max="13" width="18.140625" style="43" customWidth="1"/>
    <col min="14" max="16384" width="9.140625" style="43"/>
  </cols>
  <sheetData>
    <row r="1" spans="1:5">
      <c r="D1" s="30"/>
    </row>
    <row r="2" spans="1:5" ht="33" customHeight="1">
      <c r="D2" s="30"/>
    </row>
    <row r="3" spans="1:5" ht="31.5">
      <c r="A3" s="91" t="s">
        <v>0</v>
      </c>
      <c r="B3" s="91" t="s">
        <v>1</v>
      </c>
      <c r="C3" s="92" t="s">
        <v>400</v>
      </c>
      <c r="D3" s="93" t="s">
        <v>1516</v>
      </c>
    </row>
    <row r="4" spans="1:5" s="50" customFormat="1" ht="23.25">
      <c r="A4" s="63" t="s">
        <v>1526</v>
      </c>
      <c r="B4" s="62"/>
      <c r="C4" s="32"/>
      <c r="D4" s="27"/>
      <c r="E4" s="43"/>
    </row>
    <row r="5" spans="1:5" s="50" customFormat="1" ht="23.25">
      <c r="A5" s="84" t="s">
        <v>237</v>
      </c>
      <c r="B5" s="56"/>
      <c r="C5" s="32"/>
      <c r="D5" s="27"/>
      <c r="E5" s="43"/>
    </row>
    <row r="6" spans="1:5" s="50" customFormat="1" ht="30">
      <c r="A6" s="55" t="s">
        <v>238</v>
      </c>
      <c r="B6" s="56"/>
      <c r="C6" s="32"/>
      <c r="D6" s="27"/>
      <c r="E6" s="43"/>
    </row>
    <row r="7" spans="1:5" s="50" customFormat="1" ht="45">
      <c r="A7" s="58" t="s">
        <v>239</v>
      </c>
      <c r="B7" s="56" t="s">
        <v>6</v>
      </c>
      <c r="C7" s="74" t="s">
        <v>1448</v>
      </c>
      <c r="D7" s="26">
        <f>(('ДАННЫЕ 5'!D4+'ДАННЫЕ 5'!D5+'ДАННЫЕ 5'!D6)/'ДАННЫЕ 5'!D7)*100</f>
        <v>73.945877910635616</v>
      </c>
      <c r="E7" s="43"/>
    </row>
    <row r="8" spans="1:5" s="50" customFormat="1" ht="30">
      <c r="A8" s="58" t="s">
        <v>240</v>
      </c>
      <c r="B8" s="56"/>
      <c r="C8" s="32"/>
      <c r="D8" s="27"/>
      <c r="E8" s="43"/>
    </row>
    <row r="9" spans="1:5" s="50" customFormat="1" ht="90">
      <c r="A9" s="58" t="s">
        <v>241</v>
      </c>
      <c r="B9" s="56" t="s">
        <v>6</v>
      </c>
      <c r="C9" s="74" t="s">
        <v>1449</v>
      </c>
      <c r="D9" s="27"/>
      <c r="E9" s="43"/>
    </row>
    <row r="10" spans="1:5" s="50" customFormat="1" ht="23.25">
      <c r="A10" s="58"/>
      <c r="B10" s="90" t="s">
        <v>1592</v>
      </c>
      <c r="C10" s="74"/>
      <c r="D10" s="26">
        <f>('ДАННЫЕ 5'!D8/('ДАННЫЕ 5'!D8+'ДАННЫЕ 5'!D17+'ДАННЫЕ 5'!D18))*100</f>
        <v>63.404255319148938</v>
      </c>
      <c r="E10" s="43"/>
    </row>
    <row r="11" spans="1:5" s="50" customFormat="1" ht="23.25">
      <c r="A11" s="58"/>
      <c r="B11" s="90" t="s">
        <v>1593</v>
      </c>
      <c r="C11" s="74"/>
      <c r="D11" s="26">
        <f>('ДАННЫЕ 5'!D17/('ДАННЫЕ 5'!D8+'ДАННЫЕ 5'!D17+'ДАННЫЕ 5'!D18))*100</f>
        <v>0</v>
      </c>
      <c r="E11" s="43"/>
    </row>
    <row r="12" spans="1:5" s="50" customFormat="1" ht="23.25">
      <c r="A12" s="58"/>
      <c r="B12" s="90" t="s">
        <v>1594</v>
      </c>
      <c r="C12" s="74"/>
      <c r="D12" s="26">
        <f>('ДАННЫЕ 5'!D18/('ДАННЫЕ 5'!D8+'ДАННЫЕ 5'!D17+'ДАННЫЕ 5'!D18))*100</f>
        <v>36.595744680851062</v>
      </c>
      <c r="E12" s="43"/>
    </row>
    <row r="13" spans="1:5" s="50" customFormat="1" ht="30">
      <c r="A13" s="55" t="s">
        <v>242</v>
      </c>
      <c r="B13" s="56"/>
      <c r="C13" s="32"/>
      <c r="D13" s="27"/>
      <c r="E13" s="43"/>
    </row>
    <row r="14" spans="1:5" s="50" customFormat="1" ht="45">
      <c r="A14" s="58" t="s">
        <v>243</v>
      </c>
      <c r="B14" s="56" t="s">
        <v>6</v>
      </c>
      <c r="C14" s="74" t="s">
        <v>1450</v>
      </c>
      <c r="D14" s="26" t="e">
        <f>('ДАННЫЕ 5'!D19/'ДАННЫЕ 5'!D22)*100</f>
        <v>#DIV/0!</v>
      </c>
      <c r="E14" s="43"/>
    </row>
    <row r="15" spans="1:5" s="50" customFormat="1" ht="45">
      <c r="A15" s="55" t="s">
        <v>244</v>
      </c>
      <c r="B15" s="56"/>
      <c r="C15" s="32"/>
      <c r="D15" s="27"/>
      <c r="E15" s="43"/>
    </row>
    <row r="16" spans="1:5" s="50" customFormat="1" ht="30">
      <c r="A16" s="58" t="s">
        <v>245</v>
      </c>
      <c r="B16" s="56" t="s">
        <v>17</v>
      </c>
      <c r="C16" s="32" t="s">
        <v>1451</v>
      </c>
      <c r="D16" s="26">
        <f>('ДАННЫЕ 5'!D23/'ДАННЫЕ 5'!D24)*100</f>
        <v>104.56375838926175</v>
      </c>
      <c r="E16" s="43"/>
    </row>
    <row r="17" spans="1:5" s="50" customFormat="1" ht="45">
      <c r="A17" s="58" t="s">
        <v>246</v>
      </c>
      <c r="B17" s="56"/>
      <c r="C17" s="32" t="s">
        <v>1452</v>
      </c>
      <c r="D17" s="27"/>
      <c r="E17" s="43"/>
    </row>
    <row r="18" spans="1:5" s="50" customFormat="1" ht="26.25">
      <c r="A18" s="58" t="s">
        <v>247</v>
      </c>
      <c r="B18" s="56" t="s">
        <v>6</v>
      </c>
      <c r="C18" s="32" t="s">
        <v>1453</v>
      </c>
      <c r="D18" s="26">
        <f>('ДАННЫЕ 5'!D25/'ДАННЫЕ 5'!$D$28)*100</f>
        <v>50</v>
      </c>
      <c r="E18" s="43"/>
    </row>
    <row r="19" spans="1:5" s="50" customFormat="1" ht="26.25">
      <c r="A19" s="58" t="s">
        <v>20</v>
      </c>
      <c r="B19" s="56" t="s">
        <v>6</v>
      </c>
      <c r="C19" s="32" t="s">
        <v>1454</v>
      </c>
      <c r="D19" s="26">
        <f>('ДАННЫЕ 5'!D26/'ДАННЫЕ 5'!$D$28)*100</f>
        <v>50</v>
      </c>
      <c r="E19" s="43"/>
    </row>
    <row r="20" spans="1:5" s="50" customFormat="1" ht="26.25">
      <c r="A20" s="58" t="s">
        <v>21</v>
      </c>
      <c r="B20" s="56" t="s">
        <v>6</v>
      </c>
      <c r="C20" s="32" t="s">
        <v>1455</v>
      </c>
      <c r="D20" s="26">
        <f>('ДАННЫЕ 5'!D27/'ДАННЫЕ 5'!$D$28)*100</f>
        <v>0</v>
      </c>
      <c r="E20" s="43"/>
    </row>
    <row r="21" spans="1:5" s="50" customFormat="1" ht="30">
      <c r="A21" s="58" t="s">
        <v>248</v>
      </c>
      <c r="B21" s="56"/>
      <c r="C21" s="32" t="s">
        <v>1456</v>
      </c>
      <c r="D21" s="27"/>
      <c r="E21" s="43"/>
    </row>
    <row r="22" spans="1:5" s="50" customFormat="1" ht="23.25">
      <c r="A22" s="58" t="s">
        <v>60</v>
      </c>
      <c r="B22" s="56" t="s">
        <v>25</v>
      </c>
      <c r="C22" s="32" t="s">
        <v>1457</v>
      </c>
      <c r="D22" s="26">
        <f>('ДАННЫЕ 5'!D29/'ДАННЫЕ 5'!D31)*100</f>
        <v>0</v>
      </c>
      <c r="E22" s="43"/>
    </row>
    <row r="23" spans="1:5" s="50" customFormat="1" ht="26.25">
      <c r="A23" s="58" t="s">
        <v>61</v>
      </c>
      <c r="B23" s="56" t="s">
        <v>25</v>
      </c>
      <c r="C23" s="32" t="s">
        <v>1458</v>
      </c>
      <c r="D23" s="26">
        <f>('ДАННЫЕ 5'!D30/'ДАННЫЕ 5'!D31)*100</f>
        <v>0</v>
      </c>
      <c r="E23" s="43"/>
    </row>
    <row r="24" spans="1:5" s="50" customFormat="1" ht="45">
      <c r="A24" s="55" t="s">
        <v>249</v>
      </c>
      <c r="B24" s="56"/>
      <c r="C24" s="32"/>
      <c r="D24" s="27"/>
      <c r="E24" s="43"/>
    </row>
    <row r="25" spans="1:5" s="50" customFormat="1" ht="55.5">
      <c r="A25" s="58" t="s">
        <v>250</v>
      </c>
      <c r="B25" s="56" t="s">
        <v>6</v>
      </c>
      <c r="C25" s="74" t="s">
        <v>1459</v>
      </c>
      <c r="D25" s="26">
        <f>(('ДАННЫЕ 5'!D32+'ДАННЫЕ 5'!D33+'ДАННЫЕ 5'!D34)/('ДАННЫЕ 5'!D35+'ДАННЫЕ 5'!D36+'ДАННЫЕ 5'!D37))*100</f>
        <v>100</v>
      </c>
      <c r="E25" s="43"/>
    </row>
    <row r="26" spans="1:5" s="50" customFormat="1" ht="45">
      <c r="A26" s="55" t="s">
        <v>251</v>
      </c>
      <c r="B26" s="56"/>
      <c r="C26" s="32"/>
      <c r="D26" s="27"/>
      <c r="E26" s="43"/>
    </row>
    <row r="27" spans="1:5" s="50" customFormat="1" ht="30">
      <c r="A27" s="58" t="s">
        <v>252</v>
      </c>
      <c r="B27" s="56" t="s">
        <v>36</v>
      </c>
      <c r="C27" s="32" t="s">
        <v>1460</v>
      </c>
      <c r="D27" s="26">
        <f>'ДАННЫЕ 5'!D38/'ДАННЫЕ 5'!D39</f>
        <v>7.1875825627476884</v>
      </c>
      <c r="E27" s="43"/>
    </row>
    <row r="28" spans="1:5" s="50" customFormat="1" ht="45">
      <c r="A28" s="58" t="s">
        <v>253</v>
      </c>
      <c r="B28" s="56" t="s">
        <v>6</v>
      </c>
      <c r="C28" s="32" t="s">
        <v>1461</v>
      </c>
      <c r="D28" s="26">
        <f>('ДАННЫЕ 5'!D40/'ДАННЫЕ 5'!D38)*100</f>
        <v>0</v>
      </c>
      <c r="E28" s="43"/>
    </row>
    <row r="29" spans="1:5" s="50" customFormat="1" ht="45">
      <c r="A29" s="55" t="s">
        <v>254</v>
      </c>
      <c r="B29" s="56"/>
      <c r="C29" s="32"/>
      <c r="D29" s="27"/>
      <c r="E29" s="43"/>
    </row>
    <row r="30" spans="1:5" s="50" customFormat="1" ht="30">
      <c r="A30" s="58" t="s">
        <v>255</v>
      </c>
      <c r="B30" s="56" t="s">
        <v>6</v>
      </c>
      <c r="C30" s="32" t="s">
        <v>1462</v>
      </c>
      <c r="D30" s="26">
        <f>('ДАННЫЕ 5'!D41/'ДАННЫЕ 5'!D42)*100</f>
        <v>100</v>
      </c>
      <c r="E30" s="43"/>
    </row>
    <row r="31" spans="1:5" s="50" customFormat="1" ht="45">
      <c r="A31" s="55" t="s">
        <v>256</v>
      </c>
      <c r="B31" s="56"/>
      <c r="C31" s="32"/>
      <c r="D31" s="27"/>
      <c r="E31" s="43"/>
    </row>
    <row r="32" spans="1:5" s="50" customFormat="1" ht="30">
      <c r="A32" s="58" t="s">
        <v>257</v>
      </c>
      <c r="B32" s="56" t="s">
        <v>6</v>
      </c>
      <c r="C32" s="32" t="s">
        <v>1463</v>
      </c>
      <c r="D32" s="26">
        <f>('ДАННЫЕ 5'!D43/'ДАННЫЕ 5'!D44)*100</f>
        <v>0</v>
      </c>
      <c r="E32" s="43"/>
    </row>
    <row r="33" spans="1:5" s="50" customFormat="1" ht="30">
      <c r="A33" s="58" t="s">
        <v>258</v>
      </c>
      <c r="B33" s="56" t="s">
        <v>6</v>
      </c>
      <c r="C33" s="32" t="s">
        <v>1464</v>
      </c>
      <c r="D33" s="26">
        <f>('ДАННЫЕ 5'!D45/'ДАННЫЕ 5'!D44)*100</f>
        <v>100</v>
      </c>
      <c r="E33" s="43"/>
    </row>
    <row r="34" spans="1:5" s="50" customFormat="1" ht="45">
      <c r="A34" s="58" t="s">
        <v>259</v>
      </c>
      <c r="B34" s="56" t="s">
        <v>6</v>
      </c>
      <c r="C34" s="32" t="s">
        <v>1344</v>
      </c>
      <c r="D34" s="26">
        <f>('ДАННЫЕ 5'!D46/'ДАННЫЕ 5'!D44)*100</f>
        <v>0</v>
      </c>
      <c r="E34" s="43"/>
    </row>
    <row r="35" spans="1:5" s="50" customFormat="1" ht="30">
      <c r="A35" s="58" t="s">
        <v>260</v>
      </c>
      <c r="B35" s="56" t="s">
        <v>6</v>
      </c>
      <c r="C35" s="32" t="s">
        <v>1345</v>
      </c>
      <c r="D35" s="26">
        <f>('ДАННЫЕ 5'!D47/'ДАННЫЕ 5'!D44)*100</f>
        <v>0</v>
      </c>
      <c r="E35" s="43"/>
    </row>
    <row r="36" spans="1:5" s="50" customFormat="1" ht="30">
      <c r="A36" s="55" t="s">
        <v>261</v>
      </c>
      <c r="B36" s="56"/>
      <c r="C36" s="32"/>
      <c r="D36" s="27"/>
      <c r="E36" s="43"/>
    </row>
    <row r="37" spans="1:5" s="50" customFormat="1" ht="75">
      <c r="A37" s="58" t="s">
        <v>262</v>
      </c>
      <c r="B37" s="56"/>
      <c r="C37" s="32" t="s">
        <v>1465</v>
      </c>
      <c r="D37" s="27"/>
      <c r="E37" s="43"/>
    </row>
    <row r="38" spans="1:5" s="50" customFormat="1" ht="23.25" customHeight="1">
      <c r="A38" s="58" t="s">
        <v>1574</v>
      </c>
      <c r="B38" s="56" t="s">
        <v>6</v>
      </c>
      <c r="C38" s="32">
        <v>1</v>
      </c>
      <c r="D38" s="26">
        <f>('ДАННЫЕ 5'!D48/'ДАННЫЕ 5'!$D$52)*100</f>
        <v>47.120418848167539</v>
      </c>
      <c r="E38" s="43"/>
    </row>
    <row r="39" spans="1:5" s="50" customFormat="1" ht="23.25" customHeight="1">
      <c r="A39" s="58" t="s">
        <v>1575</v>
      </c>
      <c r="B39" s="56" t="s">
        <v>6</v>
      </c>
      <c r="C39" s="32">
        <v>2</v>
      </c>
      <c r="D39" s="26">
        <f>('ДАННЫЕ 5'!D49/'ДАННЫЕ 5'!$D$52)*100</f>
        <v>49.738219895287962</v>
      </c>
      <c r="E39" s="43"/>
    </row>
    <row r="40" spans="1:5" s="50" customFormat="1" ht="38.25" customHeight="1">
      <c r="A40" s="58" t="s">
        <v>1573</v>
      </c>
      <c r="B40" s="56" t="s">
        <v>6</v>
      </c>
      <c r="C40" s="32">
        <v>3</v>
      </c>
      <c r="D40" s="26">
        <f>('ДАННЫЕ 5'!D50/'ДАННЫЕ 5'!$D$52)*100</f>
        <v>10.471204188481675</v>
      </c>
      <c r="E40" s="43"/>
    </row>
    <row r="41" spans="1:5" s="50" customFormat="1" ht="25.5" customHeight="1">
      <c r="A41" s="58" t="s">
        <v>1572</v>
      </c>
      <c r="B41" s="56" t="s">
        <v>6</v>
      </c>
      <c r="C41" s="32">
        <v>4</v>
      </c>
      <c r="D41" s="26">
        <f>('ДАННЫЕ 5'!D51/'ДАННЫЕ 5'!$D$52)*100</f>
        <v>31.413612565445025</v>
      </c>
      <c r="E41" s="43"/>
    </row>
    <row r="42" spans="1:5" ht="25.5" customHeight="1">
      <c r="C42" s="30"/>
      <c r="D42" s="30"/>
      <c r="E42" s="30"/>
    </row>
    <row r="43" spans="1:5">
      <c r="C43" s="30"/>
      <c r="D43" s="30"/>
      <c r="E43" s="30"/>
    </row>
    <row r="44" spans="1:5">
      <c r="C44" s="30"/>
      <c r="D44" s="30"/>
      <c r="E44" s="30"/>
    </row>
    <row r="45" spans="1:5">
      <c r="C45" s="30"/>
      <c r="D45" s="30"/>
      <c r="E45" s="30"/>
    </row>
    <row r="46" spans="1:5">
      <c r="C46" s="30"/>
      <c r="D46" s="30"/>
      <c r="E46" s="30"/>
    </row>
    <row r="47" spans="1:5">
      <c r="C47" s="30"/>
      <c r="D47" s="30"/>
      <c r="E47" s="30"/>
    </row>
    <row r="48" spans="1:5">
      <c r="C48" s="30"/>
      <c r="D48" s="30"/>
      <c r="E48" s="30"/>
    </row>
    <row r="49" spans="3:5">
      <c r="C49" s="30"/>
      <c r="D49" s="30"/>
      <c r="E49" s="30"/>
    </row>
    <row r="50" spans="3:5">
      <c r="C50" s="30"/>
      <c r="D50" s="30"/>
      <c r="E50" s="30"/>
    </row>
    <row r="51" spans="3:5">
      <c r="C51" s="30"/>
      <c r="D51" s="30"/>
      <c r="E51" s="30"/>
    </row>
    <row r="52" spans="3:5">
      <c r="C52" s="30"/>
      <c r="D52" s="30"/>
      <c r="E52" s="30"/>
    </row>
    <row r="53" spans="3:5">
      <c r="C53" s="30"/>
      <c r="D53" s="30"/>
      <c r="E53" s="30"/>
    </row>
    <row r="54" spans="3:5">
      <c r="C54" s="30"/>
      <c r="D54" s="30"/>
      <c r="E54" s="30"/>
    </row>
    <row r="55" spans="3:5">
      <c r="C55" s="30"/>
      <c r="D55" s="30"/>
      <c r="E55" s="30"/>
    </row>
    <row r="56" spans="3:5">
      <c r="C56" s="30"/>
      <c r="D56" s="30"/>
      <c r="E56" s="30"/>
    </row>
    <row r="57" spans="3:5">
      <c r="C57" s="30"/>
      <c r="D57" s="30"/>
      <c r="E57" s="30"/>
    </row>
    <row r="58" spans="3:5">
      <c r="C58" s="30"/>
      <c r="D58" s="30"/>
      <c r="E58" s="30"/>
    </row>
    <row r="59" spans="3:5">
      <c r="C59" s="30"/>
      <c r="D59" s="30"/>
      <c r="E59" s="30"/>
    </row>
    <row r="60" spans="3:5">
      <c r="C60" s="30"/>
      <c r="D60" s="30"/>
      <c r="E60" s="30"/>
    </row>
    <row r="61" spans="3:5">
      <c r="C61" s="30"/>
      <c r="D61" s="30"/>
      <c r="E61" s="30"/>
    </row>
    <row r="62" spans="3:5">
      <c r="C62" s="30"/>
      <c r="D62" s="30"/>
      <c r="E62" s="30"/>
    </row>
    <row r="63" spans="3:5">
      <c r="C63" s="30"/>
      <c r="D63" s="30"/>
      <c r="E63" s="30"/>
    </row>
    <row r="64" spans="3:5">
      <c r="C64" s="30"/>
      <c r="D64" s="30"/>
      <c r="E64" s="30"/>
    </row>
    <row r="65" spans="3:5">
      <c r="C65" s="30"/>
      <c r="D65" s="30"/>
      <c r="E65" s="30"/>
    </row>
    <row r="66" spans="3:5">
      <c r="C66" s="30"/>
      <c r="D66" s="30"/>
      <c r="E66" s="30"/>
    </row>
    <row r="67" spans="3:5">
      <c r="C67" s="30"/>
      <c r="D67" s="30"/>
      <c r="E67" s="30"/>
    </row>
    <row r="68" spans="3:5">
      <c r="C68" s="30"/>
      <c r="D68" s="30"/>
      <c r="E68" s="30"/>
    </row>
    <row r="69" spans="3:5">
      <c r="C69" s="30"/>
      <c r="D69" s="30"/>
      <c r="E69" s="30"/>
    </row>
    <row r="70" spans="3:5">
      <c r="C70" s="30"/>
      <c r="D70" s="30"/>
      <c r="E70" s="30"/>
    </row>
    <row r="71" spans="3:5">
      <c r="C71" s="30"/>
      <c r="D71" s="30"/>
      <c r="E71" s="30"/>
    </row>
    <row r="72" spans="3:5">
      <c r="C72" s="30"/>
      <c r="D72" s="30"/>
      <c r="E72" s="30"/>
    </row>
    <row r="73" spans="3:5">
      <c r="C73" s="30"/>
      <c r="D73" s="30"/>
      <c r="E73" s="30"/>
    </row>
    <row r="74" spans="3:5">
      <c r="C74" s="30"/>
      <c r="D74" s="30"/>
      <c r="E74" s="30"/>
    </row>
    <row r="75" spans="3:5">
      <c r="C75" s="30"/>
      <c r="D75" s="30"/>
      <c r="E75" s="30"/>
    </row>
    <row r="76" spans="3:5">
      <c r="C76" s="30"/>
      <c r="D76" s="30"/>
      <c r="E76" s="30"/>
    </row>
    <row r="77" spans="3:5">
      <c r="C77" s="30"/>
      <c r="D77" s="30"/>
      <c r="E77" s="30"/>
    </row>
    <row r="78" spans="3:5">
      <c r="C78" s="30"/>
      <c r="D78" s="30"/>
      <c r="E78" s="30"/>
    </row>
    <row r="79" spans="3:5">
      <c r="C79" s="30"/>
      <c r="D79" s="30"/>
      <c r="E79" s="30"/>
    </row>
    <row r="80" spans="3:5">
      <c r="C80" s="30"/>
      <c r="D80" s="30"/>
      <c r="E80" s="30"/>
    </row>
    <row r="81" spans="3:5">
      <c r="C81" s="30"/>
      <c r="D81" s="30"/>
      <c r="E81" s="30"/>
    </row>
    <row r="82" spans="3:5">
      <c r="C82" s="30"/>
      <c r="D82" s="30"/>
      <c r="E82" s="30"/>
    </row>
    <row r="83" spans="3:5">
      <c r="C83" s="30"/>
      <c r="D83" s="30"/>
      <c r="E83" s="30"/>
    </row>
    <row r="84" spans="3:5">
      <c r="C84" s="30"/>
      <c r="D84" s="30"/>
      <c r="E84" s="30"/>
    </row>
    <row r="85" spans="3:5">
      <c r="C85" s="30"/>
      <c r="D85" s="30"/>
      <c r="E85" s="30"/>
    </row>
    <row r="86" spans="3:5">
      <c r="C86" s="30"/>
      <c r="D86" s="30"/>
      <c r="E86" s="30"/>
    </row>
    <row r="87" spans="3:5">
      <c r="C87" s="30"/>
      <c r="D87" s="30"/>
      <c r="E87" s="30"/>
    </row>
    <row r="88" spans="3:5">
      <c r="C88" s="30"/>
      <c r="D88" s="30"/>
      <c r="E88" s="30"/>
    </row>
    <row r="89" spans="3:5">
      <c r="C89" s="30"/>
      <c r="D89" s="30"/>
      <c r="E89" s="30"/>
    </row>
    <row r="90" spans="3:5">
      <c r="C90" s="30"/>
      <c r="D90" s="30"/>
      <c r="E90" s="30"/>
    </row>
    <row r="91" spans="3:5">
      <c r="C91" s="30"/>
      <c r="D91" s="30"/>
      <c r="E91" s="30"/>
    </row>
    <row r="92" spans="3:5">
      <c r="C92" s="30"/>
      <c r="D92" s="30"/>
      <c r="E92" s="30"/>
    </row>
    <row r="93" spans="3:5">
      <c r="C93" s="30"/>
      <c r="D93" s="30"/>
      <c r="E93" s="30"/>
    </row>
    <row r="94" spans="3:5">
      <c r="C94" s="30"/>
      <c r="D94" s="30"/>
      <c r="E94" s="30"/>
    </row>
    <row r="95" spans="3:5">
      <c r="C95" s="30"/>
      <c r="D95" s="30"/>
      <c r="E95" s="30"/>
    </row>
    <row r="96" spans="3:5">
      <c r="C96" s="30"/>
      <c r="D96" s="30"/>
      <c r="E96" s="30"/>
    </row>
    <row r="97" spans="3:5">
      <c r="C97" s="30"/>
      <c r="D97" s="30"/>
      <c r="E97" s="30"/>
    </row>
    <row r="98" spans="3:5">
      <c r="C98" s="30"/>
      <c r="D98" s="30"/>
      <c r="E98" s="30"/>
    </row>
    <row r="99" spans="3:5">
      <c r="C99" s="30"/>
      <c r="D99" s="30"/>
      <c r="E99" s="30"/>
    </row>
    <row r="100" spans="3:5">
      <c r="C100" s="30"/>
      <c r="D100" s="30"/>
      <c r="E100" s="30"/>
    </row>
    <row r="101" spans="3:5">
      <c r="C101" s="30"/>
      <c r="D101" s="30"/>
      <c r="E101" s="30"/>
    </row>
    <row r="102" spans="3:5">
      <c r="C102" s="30"/>
      <c r="D102" s="30"/>
      <c r="E102" s="30"/>
    </row>
    <row r="103" spans="3:5">
      <c r="C103" s="30"/>
      <c r="D103" s="30"/>
      <c r="E103" s="30"/>
    </row>
    <row r="104" spans="3:5">
      <c r="C104" s="30"/>
      <c r="D104" s="30"/>
      <c r="E104" s="30"/>
    </row>
    <row r="105" spans="3:5">
      <c r="C105" s="30"/>
      <c r="D105" s="30"/>
      <c r="E105" s="30"/>
    </row>
    <row r="106" spans="3:5">
      <c r="C106" s="30"/>
      <c r="D106" s="30"/>
      <c r="E106" s="30"/>
    </row>
    <row r="107" spans="3:5">
      <c r="C107" s="30"/>
      <c r="D107" s="30"/>
      <c r="E107" s="30"/>
    </row>
    <row r="108" spans="3:5">
      <c r="C108" s="30"/>
      <c r="D108" s="30"/>
      <c r="E108" s="30"/>
    </row>
    <row r="109" spans="3:5">
      <c r="C109" s="30"/>
      <c r="D109" s="30"/>
      <c r="E109" s="30"/>
    </row>
    <row r="110" spans="3:5">
      <c r="C110" s="30"/>
      <c r="D110" s="30"/>
      <c r="E110" s="30"/>
    </row>
    <row r="111" spans="3:5">
      <c r="C111" s="30"/>
      <c r="D111" s="30"/>
      <c r="E111" s="30"/>
    </row>
    <row r="112" spans="3:5">
      <c r="C112" s="30"/>
      <c r="D112" s="30"/>
      <c r="E112" s="30"/>
    </row>
    <row r="113" spans="3:5">
      <c r="C113" s="30"/>
      <c r="D113" s="30"/>
      <c r="E113" s="30"/>
    </row>
    <row r="114" spans="3:5">
      <c r="C114" s="30"/>
      <c r="D114" s="30"/>
      <c r="E114" s="30"/>
    </row>
    <row r="115" spans="3:5">
      <c r="C115" s="30"/>
      <c r="D115" s="30"/>
      <c r="E115" s="30"/>
    </row>
    <row r="116" spans="3:5">
      <c r="C116" s="30"/>
      <c r="D116" s="30"/>
      <c r="E116" s="30"/>
    </row>
    <row r="117" spans="3:5">
      <c r="C117" s="30"/>
      <c r="D117" s="30"/>
      <c r="E117" s="30"/>
    </row>
    <row r="118" spans="3:5">
      <c r="C118" s="30"/>
      <c r="D118" s="30"/>
      <c r="E118" s="30"/>
    </row>
    <row r="119" spans="3:5">
      <c r="C119" s="30"/>
      <c r="D119" s="30"/>
      <c r="E119" s="30"/>
    </row>
    <row r="120" spans="3:5">
      <c r="C120" s="30"/>
      <c r="D120" s="30"/>
      <c r="E120" s="30"/>
    </row>
    <row r="121" spans="3:5">
      <c r="C121" s="30"/>
      <c r="D121" s="30"/>
      <c r="E121" s="30"/>
    </row>
    <row r="122" spans="3:5">
      <c r="C122" s="30"/>
      <c r="D122" s="30"/>
      <c r="E122" s="30"/>
    </row>
    <row r="123" spans="3:5">
      <c r="C123" s="30"/>
      <c r="D123" s="30"/>
      <c r="E123" s="30"/>
    </row>
    <row r="124" spans="3:5">
      <c r="C124" s="30"/>
      <c r="D124" s="30"/>
      <c r="E124" s="30"/>
    </row>
    <row r="125" spans="3:5">
      <c r="C125" s="30"/>
      <c r="D125" s="30"/>
      <c r="E125" s="30"/>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24</vt:i4>
      </vt:variant>
    </vt:vector>
  </HeadingPairs>
  <TitlesOfParts>
    <vt:vector size="24" baseType="lpstr">
      <vt:lpstr>РАСЧЕТ 1</vt:lpstr>
      <vt:lpstr>ДАННЫЕ 1</vt:lpstr>
      <vt:lpstr>РАСЧЕТ 2</vt:lpstr>
      <vt:lpstr>ДАННЫЕ 2</vt:lpstr>
      <vt:lpstr>РАСЧЕТ 3</vt:lpstr>
      <vt:lpstr>ДАННЫЕ 3</vt:lpstr>
      <vt:lpstr>РАСЧЕТ 4</vt:lpstr>
      <vt:lpstr>ДАННЫЕ 4</vt:lpstr>
      <vt:lpstr>РАСЧЕТ 5</vt:lpstr>
      <vt:lpstr>ДАННЫЕ 5</vt:lpstr>
      <vt:lpstr>РАСЧЕТ 6</vt:lpstr>
      <vt:lpstr>ДАННЫЕ 6</vt:lpstr>
      <vt:lpstr>РАСЧЕТ 7</vt:lpstr>
      <vt:lpstr>ДАННЫЕ 7</vt:lpstr>
      <vt:lpstr>РАСЧЕТ 8</vt:lpstr>
      <vt:lpstr>ДАННЫЕ 8</vt:lpstr>
      <vt:lpstr>РАСЧЕТ 9</vt:lpstr>
      <vt:lpstr>ДАННЫЕ 9</vt:lpstr>
      <vt:lpstr>РАСЧЕТ 10</vt:lpstr>
      <vt:lpstr>ДАННЫЕ 10</vt:lpstr>
      <vt:lpstr>РАСЧЕТ 11</vt:lpstr>
      <vt:lpstr>ДАННЫЕ 11</vt:lpstr>
      <vt:lpstr>ДАННЫЕ ВСЕ</vt:lpstr>
      <vt:lpstr>РАСЧЕТ ВСЕ</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Мария Юрьевна</cp:lastModifiedBy>
  <dcterms:created xsi:type="dcterms:W3CDTF">2014-07-01T07:11:29Z</dcterms:created>
  <dcterms:modified xsi:type="dcterms:W3CDTF">2017-10-17T05:17:19Z</dcterms:modified>
</cp:coreProperties>
</file>